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Лист1!$A$1:$M$321</definedName>
  </definedNames>
  <calcPr calcId="162913" iterateDelta="1E-4"/>
</workbook>
</file>

<file path=xl/calcChain.xml><?xml version="1.0" encoding="utf-8"?>
<calcChain xmlns="http://schemas.openxmlformats.org/spreadsheetml/2006/main">
  <c r="M237" i="1"/>
  <c r="M301"/>
  <c r="M300" s="1"/>
  <c r="M274"/>
  <c r="M259"/>
  <c r="M258" s="1"/>
  <c r="M257" s="1"/>
  <c r="M215"/>
  <c r="M214" s="1"/>
  <c r="M199"/>
  <c r="M191"/>
  <c r="M190" s="1"/>
  <c r="M189" s="1"/>
  <c r="M188" s="1"/>
  <c r="M179"/>
  <c r="M178" s="1"/>
  <c r="M166"/>
  <c r="M165" s="1"/>
  <c r="M147"/>
  <c r="M140"/>
  <c r="M137"/>
  <c r="M129"/>
  <c r="M126"/>
  <c r="M113"/>
  <c r="M79"/>
  <c r="M103"/>
  <c r="M73"/>
  <c r="M34"/>
  <c r="M8"/>
  <c r="M318" l="1"/>
  <c r="M317" s="1"/>
  <c r="M316" s="1"/>
  <c r="M315" s="1"/>
  <c r="M314" s="1"/>
  <c r="M307"/>
  <c r="M306" s="1"/>
  <c r="M297"/>
  <c r="M284"/>
  <c r="M281" s="1"/>
  <c r="M271"/>
  <c r="M265"/>
  <c r="M264" s="1"/>
  <c r="M263" s="1"/>
  <c r="M262" s="1"/>
  <c r="M244"/>
  <c r="M243" s="1"/>
  <c r="M242" s="1"/>
  <c r="M231"/>
  <c r="M230" s="1"/>
  <c r="M225" s="1"/>
  <c r="M209"/>
  <c r="M198"/>
  <c r="M177"/>
  <c r="M176" s="1"/>
  <c r="M156"/>
  <c r="M155" s="1"/>
  <c r="M154" s="1"/>
  <c r="M143"/>
  <c r="M125"/>
  <c r="M122"/>
  <c r="M117"/>
  <c r="M116" s="1"/>
  <c r="M110"/>
  <c r="M109" s="1"/>
  <c r="M106"/>
  <c r="M97"/>
  <c r="M94"/>
  <c r="M89"/>
  <c r="M86"/>
  <c r="M83"/>
  <c r="M41"/>
  <c r="M36"/>
  <c r="M7"/>
  <c r="M270" l="1"/>
  <c r="M115"/>
  <c r="M82"/>
  <c r="M236"/>
  <c r="M175"/>
  <c r="M72"/>
  <c r="M59"/>
  <c r="M23"/>
  <c r="M22" s="1"/>
  <c r="M71" l="1"/>
  <c r="M58" s="1"/>
  <c r="M57" s="1"/>
  <c r="M21"/>
  <c r="M6" s="1"/>
</calcChain>
</file>

<file path=xl/sharedStrings.xml><?xml version="1.0" encoding="utf-8"?>
<sst xmlns="http://schemas.openxmlformats.org/spreadsheetml/2006/main" count="746" uniqueCount="244">
  <si>
    <t>тыс. рублей</t>
  </si>
  <si>
    <t>Наименование</t>
  </si>
  <si>
    <t>Код</t>
  </si>
  <si>
    <t>Рз</t>
  </si>
  <si>
    <t>Пр</t>
  </si>
  <si>
    <t>ЦСР</t>
  </si>
  <si>
    <t>ВР</t>
  </si>
  <si>
    <t>Сумма</t>
  </si>
  <si>
    <t>Общее образование</t>
  </si>
  <si>
    <t>Молодежная политика и оздоровление детей</t>
  </si>
  <si>
    <t>Культура</t>
  </si>
  <si>
    <t>Учреждения культуры</t>
  </si>
  <si>
    <t>Музеи и постоянные выставки</t>
  </si>
  <si>
    <t>Библиотеки</t>
  </si>
  <si>
    <t>Другие вопросы в области культуры, кинематографии</t>
  </si>
  <si>
    <t>Расходы на обеспечение деятельности органов местного самоуправления</t>
  </si>
  <si>
    <t>Центральный аппарат органов местного самоуправления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</si>
  <si>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</si>
  <si>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Физическая культура</t>
  </si>
  <si>
    <t>Дошкольное образование</t>
  </si>
  <si>
    <t>Другие вопросы в области образования</t>
  </si>
  <si>
    <t>Руководство и управление в сфере установленных функций</t>
  </si>
  <si>
    <t>Охрана семьи и детства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</si>
  <si>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</si>
  <si>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Выплаты приемной семье на содержание подопечных детей</t>
  </si>
  <si>
    <t>Выплаты семьям опекунов на содержание подопечных детей</t>
  </si>
  <si>
    <t>Комитет по финансам, налоговой и кредитной политике администрации Егорьевского района Алтайского края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</si>
  <si>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</si>
  <si>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</si>
  <si>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Функционирование административных комиссий</t>
  </si>
  <si>
    <t>Субвенции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</si>
  <si>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</si>
  <si>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</si>
  <si>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Дорожное хозяйство (дорожные фонды)</t>
  </si>
  <si>
    <t>Благоустройство</t>
  </si>
  <si>
    <t>Иные расходы в области жилищно-коммунального хозяйства</t>
  </si>
  <si>
    <t>Иные межбюджетные трансферты</t>
  </si>
  <si>
    <t>540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</si>
  <si>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</si>
  <si>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муниципальных образований</t>
  </si>
  <si>
    <t>Выравнивание бюджетной обеспеченности поселений из районного фонда финансовой поддержки поселений</t>
  </si>
  <si>
    <t>Учреждения по обеспечению национальной безопасности и правоохранительной деятельности</t>
  </si>
  <si>
    <t>Другие вопросы в области национальной экономики</t>
  </si>
  <si>
    <t>Коммунальное хозяйство</t>
  </si>
  <si>
    <t>Социальное обеспечение населения</t>
  </si>
  <si>
    <t>Периодическая печать и издательства</t>
  </si>
  <si>
    <t>Учреждения в области средств массовой информации</t>
  </si>
  <si>
    <t>Иные вопросы в сфере здравоохранения, физической культуры и спорта</t>
  </si>
  <si>
    <t>Обеспечение деятельности организаций (учреждений) дополнительного образования детей</t>
  </si>
  <si>
    <t>Функционирование комиссий по делам несовершеннолетних и защите их прав и органов опеки и попечительства</t>
  </si>
  <si>
    <t>Приложение 2</t>
  </si>
  <si>
    <t>0120000000</t>
  </si>
  <si>
    <t>0120010110</t>
  </si>
  <si>
    <t>0140000000</t>
  </si>
  <si>
    <t>0250000000</t>
  </si>
  <si>
    <t>0250010820</t>
  </si>
  <si>
    <t>0140070060</t>
  </si>
  <si>
    <t>0140051180</t>
  </si>
  <si>
    <t>0250010860</t>
  </si>
  <si>
    <t>9290000000</t>
  </si>
  <si>
    <t>9290018040</t>
  </si>
  <si>
    <t>9290018090</t>
  </si>
  <si>
    <t>0210000000</t>
  </si>
  <si>
    <t>0210010390</t>
  </si>
  <si>
    <t>0210010400</t>
  </si>
  <si>
    <t>0210010420</t>
  </si>
  <si>
    <t>5850060990</t>
  </si>
  <si>
    <t>0140070090</t>
  </si>
  <si>
    <t>1010060990</t>
  </si>
  <si>
    <t>5800060990</t>
  </si>
  <si>
    <t>6700060990</t>
  </si>
  <si>
    <t>0220000000</t>
  </si>
  <si>
    <t>0220010530</t>
  </si>
  <si>
    <t>0220010560</t>
  </si>
  <si>
    <t>0220010570</t>
  </si>
  <si>
    <t>4410060990</t>
  </si>
  <si>
    <t>9030000000</t>
  </si>
  <si>
    <t>9030016670</t>
  </si>
  <si>
    <t>9810000000</t>
  </si>
  <si>
    <t>9810060220</t>
  </si>
  <si>
    <t>0250010870</t>
  </si>
  <si>
    <t>Мероприятия в области здравоохранения, спорта и физической культуры, туризма</t>
  </si>
  <si>
    <t>Дополнительное образование детей</t>
  </si>
  <si>
    <t>9850000000</t>
  </si>
  <si>
    <t>Иные межбюджетные трансферты общего характера</t>
  </si>
  <si>
    <t>9290018030</t>
  </si>
  <si>
    <t>Мероприятия в области коммунального хозяйства</t>
  </si>
  <si>
    <t>Прочие межбюджетные трансферты общего характера</t>
  </si>
  <si>
    <t>0120010120</t>
  </si>
  <si>
    <t>Глава муниципального образования</t>
  </si>
  <si>
    <t>98500S0430</t>
  </si>
  <si>
    <t>администрация Егорьевского района Алтайского края</t>
  </si>
  <si>
    <t>92900S1190</t>
  </si>
  <si>
    <t>9010000000</t>
  </si>
  <si>
    <t>9010070900</t>
  </si>
  <si>
    <t>Иные вопросы в сфере образования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</si>
  <si>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</si>
  <si>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Расходы на софинансирование части  расходов местных бюджетов по оплате труда работников муниципальных учреждений</t>
  </si>
  <si>
    <t>9010060990</t>
  </si>
  <si>
    <t>МП "Капитальный ремонт общеобразовательных организаций Егорьевского района АК на 2018-2025 годы"</t>
  </si>
  <si>
    <t>9010070910</t>
  </si>
  <si>
    <t>1020061990</t>
  </si>
  <si>
    <t>9040070700</t>
  </si>
  <si>
    <t>9040070801</t>
  </si>
  <si>
    <t>9040070802</t>
  </si>
  <si>
    <t>9040070803</t>
  </si>
  <si>
    <t>Мероприятия по землеустройству и землепользованию</t>
  </si>
  <si>
    <t>9020098710</t>
  </si>
  <si>
    <t>Расходы на поддержку средств массовой информации</t>
  </si>
  <si>
    <t>9010053032</t>
  </si>
  <si>
    <t>90100L3042</t>
  </si>
  <si>
    <t>1020060990</t>
  </si>
  <si>
    <t>Иные вопросы в сфере культуры и средств массовой информации</t>
  </si>
  <si>
    <t>9020000000</t>
  </si>
  <si>
    <t>9850060510</t>
  </si>
  <si>
    <t>9120067270</t>
  </si>
  <si>
    <t>Организация и содержание мест захоронения</t>
  </si>
  <si>
    <t>Мероприятия в сфере транспорта и дорожного хозяйства</t>
  </si>
  <si>
    <t>9120000000</t>
  </si>
  <si>
    <t>Мероприятия по стимулированию инвестиционной активности</t>
  </si>
  <si>
    <t>ОБРАЗОВАНИЕ</t>
  </si>
  <si>
    <t>Расходы на обеспечение деятельности (оказание услуг) подведомственных учреждений в сфере образования</t>
  </si>
  <si>
    <t/>
  </si>
  <si>
    <t>Субсидии муниципальным образованиям на обеспечение расчетов за топливно- энергетические ресурсы, потребляемые муниц. учреждениями</t>
  </si>
  <si>
    <t>КУЛЬТУРА, КИНЕМАТОГРАФИЯ</t>
  </si>
  <si>
    <t>Расходы на обеспечение деятельности (оказание услуг) подведомственных учреждений в сфере культуры</t>
  </si>
  <si>
    <t>Расходы на обеспечение деятельности (оказание услуг) иных подведомственных учреждений</t>
  </si>
  <si>
    <t>МП "Развитие общественного здоровья в муниципальном образовании Егорьевский район Алтайского края на 2021-2025 годы"</t>
  </si>
  <si>
    <t>4800060990</t>
  </si>
  <si>
    <t>ФИЗИЧЕСКАЯ КУЛЬТУРА И СПОРТ</t>
  </si>
  <si>
    <t>Обеспечение деятельности детских дошкольных организаций  (учреждений)</t>
  </si>
  <si>
    <t>Пособия, компенсации и иные социальные выплаты гражданам, кроме публичных нормативных обязательств</t>
  </si>
  <si>
    <t>321</t>
  </si>
  <si>
    <t>Обеспечение деятельности школ - детских садов, школ начальных, неполных средних и средних</t>
  </si>
  <si>
    <t>247</t>
  </si>
  <si>
    <t xml:space="preserve">Ежемесячное денежное вознаграждение за классное руководство педагогическим работникам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</si>
  <si>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</si>
  <si>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Развитие системы отдыха и укрепления здоровья детей</t>
  </si>
  <si>
    <t>МП"Комплексные меры противодействия злоупотреблению наркотиками и их незаконному обороту в Егорьвском районе АК на 2021-2025 годы"</t>
  </si>
  <si>
    <t>СОЦИАЛЬНАЯ ПОЛИТИКА</t>
  </si>
  <si>
    <t>Иные вопросы в сфере социальной политики</t>
  </si>
  <si>
    <t>9040000000</t>
  </si>
  <si>
    <t>Пособия, компенсации, меры социальной поддержки по публичным нормативным обязательствам</t>
  </si>
  <si>
    <t>313</t>
  </si>
  <si>
    <t>Вознаграждение приемному родителю</t>
  </si>
  <si>
    <t>Приобретение товаров, работ, услуг в пользу граждан в целях их социального обеспечения</t>
  </si>
  <si>
    <t>323</t>
  </si>
  <si>
    <t>ОБЩЕГОСУДАРСТВЕННЫЕ ВОПРОСЫ</t>
  </si>
  <si>
    <t>НАЦИОНАЛЬНАЯ ОБОРОНА</t>
  </si>
  <si>
    <t>530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</si>
  <si>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</si>
  <si>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</si>
  <si>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</si>
  <si>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НАЦИОНАЛЬНАЯ ЭКОНОМИКА</t>
  </si>
  <si>
    <t>Мероприятия в области строительства, архитектуры и градостроительства</t>
  </si>
  <si>
    <t>ЖИЛИЩНО-КОММУНАЛЬНОЕ ХОЗЯЙСТВО</t>
  </si>
  <si>
    <t>9290018070</t>
  </si>
  <si>
    <t>Сбор и удаление твердых отходов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</si>
  <si>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</si>
  <si>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</t>
  </si>
  <si>
    <t>511</t>
  </si>
  <si>
    <t>Иные межбюджетные трасферты бюджетам поселений</t>
  </si>
  <si>
    <t>9850060520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</si>
  <si>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</si>
  <si>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</si>
  <si>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9110000000</t>
  </si>
  <si>
    <t>9110017090</t>
  </si>
  <si>
    <t>СРЕДСТВА МАССОВОЙ ИНФОРМАЦИИ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</si>
  <si>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</si>
  <si>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</si>
  <si>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Контрольно - счетная палата</t>
  </si>
  <si>
    <t xml:space="preserve">к решению Егорьевского районного Совета депутатов Алтайского края от                             № </t>
  </si>
  <si>
    <t>Отдел по культуре, делам молодежи и спорту Егорьевского района Алтайского края</t>
  </si>
  <si>
    <t>МП "Молодежная политика в муниципальном образовании Егорьевский район Алтайского края на 2021-2024 годы"</t>
  </si>
  <si>
    <t>Комитет по образованию  Егорьевского района Алтайского края</t>
  </si>
  <si>
    <t>Содержание,ремонт,реконструкция и строительство автомобильных дорог, являющихся муниц.собственностью</t>
  </si>
  <si>
    <t>На обеспечение расчетов за топливно- энергетические ресурсы, потребляемые муниц. учреждениями</t>
  </si>
  <si>
    <t xml:space="preserve">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</si>
  <si>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(муниципальных)нужд</t>
  </si>
  <si>
    <t>Иные бюджетные ассигнования</t>
  </si>
  <si>
    <t>Субсидии бюджетным учреждениям</t>
  </si>
  <si>
    <t>90100S0940</t>
  </si>
  <si>
    <t>Расходы на обеспечение бесплатным двухразовым питанием обучающ. с ограниченными возможностями здоровья</t>
  </si>
  <si>
    <t>901EВ5179F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</si>
  <si>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</si>
  <si>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</si>
  <si>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МП "Повышение безопасности дорожного движения в Егорьевском р-не АК в 2021-2027 годы"</t>
  </si>
  <si>
    <t>МП "Формирование законопослушного поведения участников дорожного движения на 2021-2024 годы"</t>
  </si>
  <si>
    <t>МП "Развитие образования в Егорьевском районе" на 2020 -2024 годы</t>
  </si>
  <si>
    <t>МП "Комплексные меры противодействия злоупотреблению наркотиками и их незаконному обороту в Егорьвском районе АК на 2021-2025 годы"</t>
  </si>
  <si>
    <t>МП "Энергосбережение и повышение энергетической эффективности  в муниципальном образовании Егорьевский район Алтайского края на 2021-2025 годы"</t>
  </si>
  <si>
    <t>МП "Защита населения и территорий от чрезвычайных ситуаций, обеспечения пожарной безопасности и безопасности людей на водных объектах муниципального образования Егорьевский район АК" на 2022-2026 годы</t>
  </si>
  <si>
    <t>5900060990</t>
  </si>
  <si>
    <t>Расходы на осуществление мероприятия по предоставлению дополнительных мер соц.поддержки в целях соблюдения предельного индекса платы граждан за ком.услуги</t>
  </si>
  <si>
    <t>Организация бесплатного горячего питания обучающихся, получающих начальное общее образонание в муниц.образовательн.организациях</t>
  </si>
  <si>
    <t>МП "Развитие культуры в муниципальном образовании Егорьевский район АК" на 2021-2024 годы</t>
  </si>
  <si>
    <t>МП "Профилактика преступлений и иных правонарушений в Егорьевском районе Алтайского края на 2023-2025 годы"</t>
  </si>
  <si>
    <t>МП "Организация каникулярного отдыха, оздоровления, занятости детей и подростков Егорьевского района" на 2019-2023 годы</t>
  </si>
  <si>
    <t>Ремонт проезжей части пер.Садовый в с.Новоегорьевское Егорьевского района АК</t>
  </si>
  <si>
    <t>Капитальный ремонт и ремонт автомобильных дорог общего пользования местного значения</t>
  </si>
  <si>
    <t>91200S1030</t>
  </si>
  <si>
    <t>9110017380</t>
  </si>
  <si>
    <t>Оценка недвижимости, признание прав и регулирование отношений по государственной собственности</t>
  </si>
  <si>
    <t>99400S1210</t>
  </si>
  <si>
    <t>МП "Противодействие терроризму и идеологии экстремизма в Егорьевском районе Алтайского края  на 2024-2026 годы"</t>
  </si>
  <si>
    <t>Социальное обеспечение и иные выплаты населению</t>
  </si>
  <si>
    <t>9010050502</t>
  </si>
  <si>
    <t>Расходы на финансовое обеспечение выплат ежемесячного денежного вознаграждения советника директора по воспитанию и взаимодействию с детскими общественными объединениями</t>
  </si>
  <si>
    <t>07</t>
  </si>
  <si>
    <t>02</t>
  </si>
  <si>
    <t>90100S6890</t>
  </si>
  <si>
    <t>200</t>
  </si>
  <si>
    <t>610</t>
  </si>
  <si>
    <t>517,4</t>
  </si>
  <si>
    <t>756,5</t>
  </si>
  <si>
    <t>1273,9</t>
  </si>
  <si>
    <t>Расходы на обеспечение бесплатным одноразовым горячим питанием детей из многодетных семей, обучающихся в муниципальных образовательных организациях</t>
  </si>
  <si>
    <t>074</t>
  </si>
  <si>
    <t>1100</t>
  </si>
  <si>
    <t>800</t>
  </si>
  <si>
    <t>00</t>
  </si>
  <si>
    <t>01</t>
  </si>
  <si>
    <t>0000000000</t>
  </si>
  <si>
    <t>Субсидии муниципальным образованиям на обеспечение расчетов за топливно- энергетические ресурсы, потребляемые муниц.учреждениями</t>
  </si>
  <si>
    <t>90100S6900</t>
  </si>
  <si>
    <t>4750,7</t>
  </si>
  <si>
    <t>453,3</t>
  </si>
  <si>
    <t>06</t>
  </si>
  <si>
    <t>04</t>
  </si>
  <si>
    <t>09</t>
  </si>
  <si>
    <t>98500S0265</t>
  </si>
  <si>
    <t>Расходы на ремонт дороги в с.Лебяжье Егорьевского района Алтайского края</t>
  </si>
  <si>
    <t>0130000000</t>
  </si>
  <si>
    <t>0130010240</t>
  </si>
  <si>
    <t>Проведение выборов в представительные органы муниципального образования</t>
  </si>
  <si>
    <t>880</t>
  </si>
  <si>
    <t>Специальные расходы</t>
  </si>
  <si>
    <t>Расходы на проведение выборов и референдумов</t>
  </si>
  <si>
    <t>Обеспечение проведения выборов и референдумов</t>
  </si>
  <si>
    <t>МП "Развитие предпринимательства в Егорьевском районе АК на 2024-2026 годы"</t>
  </si>
  <si>
    <t>33100L5765</t>
  </si>
  <si>
    <t>На обеспечение комплексного развития сельских территорий</t>
  </si>
  <si>
    <t>Субсидии гражданам на приобретение жилья</t>
  </si>
  <si>
    <t>Распределение бюджетных ассигнований по разделам, подразделам, целевым статьям и видам расходов классификации расходов бюджетов в ведомственной структуре расходов за 2024 год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</si>
</sst>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0;;"/>
    <numFmt numFmtId="166" formatCode="00;;"/>
    <numFmt numFmtId="167" formatCode="000\.00\.00;;"/>
    <numFmt numFmtId="168" formatCode="0.0"/>
  </numFmts>
  <fonts count="14">
    <font>
      <sz val="11"/>
      <color rgb="FF000000"/>
      <name val="Mangal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sz val="11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9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1">
    <xf numFmtId="0" fontId="1" fillId="0" borderId="0" xfId="0" applyFont="1"/>
    <xf numFmtId="0" fontId="2" fillId="0" borderId="0" xfId="0" applyFont="1"/>
    <xf numFmtId="0" fontId="4" fillId="0" borderId="0" xfId="0" applyFont="1"/>
    <xf numFmtId="0" fontId="7" fillId="0" borderId="0" xfId="0" applyFont="1"/>
    <xf numFmtId="0" fontId="8" fillId="0" borderId="0" xfId="0" applyFont="1"/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top" wrapText="1"/>
    </xf>
    <xf numFmtId="165" fontId="9" fillId="0" borderId="4" xfId="0" applyNumberFormat="1" applyFont="1" applyFill="1" applyBorder="1" applyAlignment="1" applyProtection="1">
      <alignment horizontal="center" vertical="center"/>
      <protection hidden="1"/>
    </xf>
    <xf numFmtId="166" fontId="9" fillId="0" borderId="4" xfId="0" applyNumberFormat="1" applyFont="1" applyFill="1" applyBorder="1" applyAlignment="1" applyProtection="1">
      <alignment horizontal="right" vertical="center"/>
      <protection hidden="1"/>
    </xf>
    <xf numFmtId="166" fontId="9" fillId="0" borderId="4" xfId="0" applyNumberFormat="1" applyFont="1" applyFill="1" applyBorder="1" applyAlignment="1" applyProtection="1">
      <alignment horizontal="left" vertical="center"/>
      <protection hidden="1"/>
    </xf>
    <xf numFmtId="167" fontId="9" fillId="0" borderId="4" xfId="0" applyNumberFormat="1" applyFont="1" applyFill="1" applyBorder="1" applyAlignment="1" applyProtection="1">
      <alignment horizontal="center" vertical="center"/>
      <protection hidden="1"/>
    </xf>
    <xf numFmtId="165" fontId="10" fillId="0" borderId="4" xfId="0" applyNumberFormat="1" applyFont="1" applyFill="1" applyBorder="1" applyAlignment="1" applyProtection="1">
      <alignment horizontal="center" vertical="center"/>
      <protection hidden="1"/>
    </xf>
    <xf numFmtId="166" fontId="10" fillId="0" borderId="4" xfId="0" applyNumberFormat="1" applyFont="1" applyFill="1" applyBorder="1" applyAlignment="1" applyProtection="1">
      <alignment horizontal="right" vertical="center"/>
      <protection hidden="1"/>
    </xf>
    <xf numFmtId="166" fontId="10" fillId="0" borderId="4" xfId="0" applyNumberFormat="1" applyFont="1" applyFill="1" applyBorder="1" applyAlignment="1" applyProtection="1">
      <alignment horizontal="left" vertical="center"/>
      <protection hidden="1"/>
    </xf>
    <xf numFmtId="167" fontId="10" fillId="0" borderId="4" xfId="0" applyNumberFormat="1" applyFont="1" applyFill="1" applyBorder="1" applyAlignment="1" applyProtection="1">
      <alignment horizontal="center" vertical="center"/>
      <protection hidden="1"/>
    </xf>
    <xf numFmtId="0" fontId="10" fillId="0" borderId="0" xfId="0" applyNumberFormat="1" applyFont="1" applyFill="1" applyAlignment="1" applyProtection="1">
      <protection hidden="1"/>
    </xf>
    <xf numFmtId="165" fontId="9" fillId="0" borderId="6" xfId="0" applyNumberFormat="1" applyFont="1" applyFill="1" applyBorder="1" applyAlignment="1" applyProtection="1">
      <alignment horizontal="center" vertical="center"/>
      <protection hidden="1"/>
    </xf>
    <xf numFmtId="166" fontId="9" fillId="0" borderId="6" xfId="0" applyNumberFormat="1" applyFont="1" applyFill="1" applyBorder="1" applyAlignment="1" applyProtection="1">
      <alignment horizontal="right" vertical="center"/>
      <protection hidden="1"/>
    </xf>
    <xf numFmtId="166" fontId="9" fillId="0" borderId="6" xfId="0" applyNumberFormat="1" applyFont="1" applyFill="1" applyBorder="1" applyAlignment="1" applyProtection="1">
      <alignment horizontal="left" vertical="center"/>
      <protection hidden="1"/>
    </xf>
    <xf numFmtId="167" fontId="9" fillId="0" borderId="6" xfId="0" applyNumberFormat="1" applyFont="1" applyFill="1" applyBorder="1" applyAlignment="1" applyProtection="1">
      <alignment horizontal="center" vertical="center"/>
      <protection hidden="1"/>
    </xf>
    <xf numFmtId="49" fontId="3" fillId="0" borderId="1" xfId="0" applyNumberFormat="1" applyFont="1" applyBorder="1" applyAlignment="1">
      <alignment wrapText="1"/>
    </xf>
    <xf numFmtId="0" fontId="10" fillId="0" borderId="0" xfId="0" applyNumberFormat="1" applyFont="1" applyFill="1" applyBorder="1" applyAlignment="1" applyProtection="1">
      <protection hidden="1"/>
    </xf>
    <xf numFmtId="0" fontId="11" fillId="0" borderId="0" xfId="0" applyNumberFormat="1" applyFont="1" applyFill="1" applyBorder="1" applyAlignment="1" applyProtection="1">
      <protection hidden="1"/>
    </xf>
    <xf numFmtId="168" fontId="9" fillId="0" borderId="10" xfId="0" applyNumberFormat="1" applyFont="1" applyFill="1" applyBorder="1" applyAlignment="1" applyProtection="1">
      <alignment horizontal="right" vertical="center"/>
      <protection hidden="1"/>
    </xf>
    <xf numFmtId="168" fontId="9" fillId="0" borderId="5" xfId="0" applyNumberFormat="1" applyFont="1" applyFill="1" applyBorder="1" applyAlignment="1" applyProtection="1">
      <alignment horizontal="right" vertical="center"/>
      <protection hidden="1"/>
    </xf>
    <xf numFmtId="168" fontId="10" fillId="0" borderId="5" xfId="0" applyNumberFormat="1" applyFont="1" applyFill="1" applyBorder="1" applyAlignment="1" applyProtection="1">
      <alignment horizontal="right" vertical="center"/>
      <protection hidden="1"/>
    </xf>
    <xf numFmtId="49" fontId="10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horizontal="left"/>
    </xf>
    <xf numFmtId="0" fontId="12" fillId="0" borderId="1" xfId="0" applyFont="1" applyBorder="1" applyAlignment="1">
      <alignment horizontal="center" vertical="center"/>
    </xf>
    <xf numFmtId="49" fontId="9" fillId="0" borderId="4" xfId="0" applyNumberFormat="1" applyFont="1" applyFill="1" applyBorder="1" applyAlignment="1" applyProtection="1">
      <alignment horizontal="center" vertical="center"/>
      <protection hidden="1"/>
    </xf>
    <xf numFmtId="167" fontId="9" fillId="0" borderId="1" xfId="0" applyNumberFormat="1" applyFont="1" applyFill="1" applyBorder="1" applyAlignment="1" applyProtection="1">
      <alignment horizontal="center" vertical="center"/>
      <protection hidden="1"/>
    </xf>
    <xf numFmtId="0" fontId="13" fillId="0" borderId="1" xfId="0" applyFont="1" applyBorder="1" applyAlignment="1">
      <alignment horizontal="center" vertical="center"/>
    </xf>
    <xf numFmtId="168" fontId="9" fillId="0" borderId="0" xfId="0" applyNumberFormat="1" applyFont="1" applyFill="1" applyBorder="1" applyAlignment="1" applyProtection="1">
      <protection hidden="1"/>
    </xf>
    <xf numFmtId="49" fontId="10" fillId="0" borderId="4" xfId="0" applyNumberFormat="1" applyFont="1" applyFill="1" applyBorder="1" applyAlignment="1" applyProtection="1">
      <alignment horizontal="right" vertical="center"/>
      <protection hidden="1"/>
    </xf>
    <xf numFmtId="49" fontId="10" fillId="0" borderId="4" xfId="0" applyNumberFormat="1" applyFont="1" applyFill="1" applyBorder="1" applyAlignment="1" applyProtection="1">
      <alignment horizontal="left" vertical="center"/>
      <protection hidden="1"/>
    </xf>
    <xf numFmtId="49" fontId="10" fillId="0" borderId="5" xfId="0" applyNumberFormat="1" applyFont="1" applyFill="1" applyBorder="1" applyAlignment="1" applyProtection="1">
      <alignment horizontal="right" vertical="center"/>
      <protection hidden="1"/>
    </xf>
    <xf numFmtId="49" fontId="9" fillId="0" borderId="4" xfId="0" applyNumberFormat="1" applyFont="1" applyFill="1" applyBorder="1" applyAlignment="1" applyProtection="1">
      <alignment horizontal="right" vertical="center"/>
      <protection hidden="1"/>
    </xf>
    <xf numFmtId="49" fontId="9" fillId="0" borderId="4" xfId="0" applyNumberFormat="1" applyFont="1" applyFill="1" applyBorder="1" applyAlignment="1" applyProtection="1">
      <alignment horizontal="left" vertical="center"/>
      <protection hidden="1"/>
    </xf>
    <xf numFmtId="49" fontId="9" fillId="0" borderId="5" xfId="0" applyNumberFormat="1" applyFont="1" applyFill="1" applyBorder="1" applyAlignment="1" applyProtection="1">
      <alignment horizontal="right" vertical="center"/>
      <protection hidden="1"/>
    </xf>
    <xf numFmtId="168" fontId="9" fillId="0" borderId="5" xfId="0" applyNumberFormat="1" applyFont="1" applyFill="1" applyBorder="1" applyAlignment="1" applyProtection="1">
      <alignment horizontal="right" vertical="center" wrapText="1"/>
      <protection hidden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7" fontId="10" fillId="0" borderId="1" xfId="0" applyNumberFormat="1" applyFont="1" applyFill="1" applyBorder="1" applyAlignment="1" applyProtection="1">
      <alignment horizontal="center" vertical="center"/>
      <protection hidden="1"/>
    </xf>
    <xf numFmtId="164" fontId="9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9" fillId="0" borderId="11" xfId="0" applyNumberFormat="1" applyFont="1" applyFill="1" applyBorder="1" applyAlignment="1" applyProtection="1">
      <alignment horizontal="left" vertical="center" wrapText="1"/>
      <protection hidden="1"/>
    </xf>
    <xf numFmtId="164" fontId="9" fillId="0" borderId="12" xfId="0" applyNumberFormat="1" applyFont="1" applyFill="1" applyBorder="1" applyAlignment="1" applyProtection="1">
      <alignment horizontal="left" vertical="center" wrapText="1"/>
      <protection hidden="1"/>
    </xf>
    <xf numFmtId="164" fontId="10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10" fillId="0" borderId="11" xfId="0" applyNumberFormat="1" applyFont="1" applyFill="1" applyBorder="1" applyAlignment="1" applyProtection="1">
      <alignment horizontal="left" vertical="center" wrapText="1"/>
      <protection hidden="1"/>
    </xf>
    <xf numFmtId="164" fontId="10" fillId="0" borderId="12" xfId="0" applyNumberFormat="1" applyFont="1" applyFill="1" applyBorder="1" applyAlignment="1" applyProtection="1">
      <alignment horizontal="left" vertical="center" wrapText="1"/>
      <protection hidden="1"/>
    </xf>
    <xf numFmtId="164" fontId="10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9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0" applyNumberFormat="1" applyFont="1" applyFill="1" applyBorder="1" applyAlignment="1" applyProtection="1">
      <alignment horizontal="left" vertical="center" wrapText="1"/>
      <protection hidden="1"/>
    </xf>
    <xf numFmtId="164" fontId="9" fillId="0" borderId="9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>
      <alignment horizontal="center" wrapText="1"/>
    </xf>
    <xf numFmtId="0" fontId="3" fillId="0" borderId="7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center" wrapText="1"/>
    </xf>
    <xf numFmtId="0" fontId="5" fillId="0" borderId="7" xfId="0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321"/>
  <sheetViews>
    <sheetView tabSelected="1" zoomScalePageLayoutView="60" workbookViewId="0">
      <selection activeCell="J1" sqref="J1:M2"/>
    </sheetView>
  </sheetViews>
  <sheetFormatPr defaultRowHeight="14.25"/>
  <cols>
    <col min="1" max="1" width="29.5" style="1" customWidth="1"/>
    <col min="2" max="3" width="4.25" style="1" customWidth="1"/>
    <col min="4" max="4" width="4.375" style="1" customWidth="1"/>
    <col min="5" max="5" width="10.875" style="1" customWidth="1"/>
    <col min="6" max="6" width="4.875" style="1" customWidth="1"/>
    <col min="7" max="7" width="8.375" style="1" customWidth="1"/>
    <col min="8" max="8" width="6.375" style="1" customWidth="1"/>
    <col min="9" max="9" width="5.125" style="1" customWidth="1"/>
    <col min="10" max="10" width="4.875" style="1" customWidth="1"/>
    <col min="11" max="11" width="10" style="1" customWidth="1"/>
    <col min="12" max="12" width="5.625" style="1" customWidth="1"/>
    <col min="13" max="13" width="8.25" style="1" customWidth="1"/>
    <col min="14" max="1025" width="8" style="1"/>
  </cols>
  <sheetData>
    <row r="1" spans="1:1025" ht="15">
      <c r="A1" s="57"/>
      <c r="B1" s="57"/>
      <c r="C1" s="56"/>
      <c r="D1" s="56"/>
      <c r="E1" s="56"/>
      <c r="F1" s="56"/>
      <c r="G1" s="56"/>
      <c r="J1" s="59" t="s">
        <v>50</v>
      </c>
      <c r="K1" s="59"/>
      <c r="L1" s="59"/>
      <c r="M1" s="59"/>
    </row>
    <row r="2" spans="1:1025" ht="45.75" customHeight="1">
      <c r="A2" s="57"/>
      <c r="B2" s="57"/>
      <c r="C2" s="55"/>
      <c r="D2" s="55"/>
      <c r="E2" s="55"/>
      <c r="F2" s="55"/>
      <c r="G2" s="55"/>
      <c r="J2" s="58" t="s">
        <v>171</v>
      </c>
      <c r="K2" s="58"/>
      <c r="L2" s="58"/>
      <c r="M2" s="58"/>
    </row>
    <row r="3" spans="1:1025" ht="27" customHeight="1">
      <c r="A3" s="55" t="s">
        <v>243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</row>
    <row r="4" spans="1:1025" ht="15">
      <c r="A4" s="54"/>
      <c r="B4" s="54"/>
      <c r="C4" s="54"/>
      <c r="D4" s="54"/>
      <c r="E4" s="54"/>
      <c r="F4" s="54"/>
      <c r="G4" s="54"/>
      <c r="L4" s="60" t="s">
        <v>0</v>
      </c>
      <c r="M4" s="60"/>
    </row>
    <row r="5" spans="1:1025" ht="15">
      <c r="A5" s="53" t="s">
        <v>1</v>
      </c>
      <c r="B5" s="53"/>
      <c r="C5" s="53"/>
      <c r="D5" s="53"/>
      <c r="E5" s="53"/>
      <c r="F5" s="53"/>
      <c r="G5" s="53"/>
      <c r="H5" s="6" t="s">
        <v>2</v>
      </c>
      <c r="I5" s="5" t="s">
        <v>3</v>
      </c>
      <c r="J5" s="5" t="s">
        <v>4</v>
      </c>
      <c r="K5" s="6" t="s">
        <v>5</v>
      </c>
      <c r="L5" s="6" t="s">
        <v>6</v>
      </c>
      <c r="M5" s="20" t="s">
        <v>7</v>
      </c>
    </row>
    <row r="6" spans="1:1025">
      <c r="A6" s="51" t="s">
        <v>172</v>
      </c>
      <c r="B6" s="51"/>
      <c r="C6" s="51"/>
      <c r="D6" s="51"/>
      <c r="E6" s="51"/>
      <c r="F6" s="51"/>
      <c r="G6" s="52"/>
      <c r="H6" s="16">
        <v>57</v>
      </c>
      <c r="I6" s="17">
        <v>0</v>
      </c>
      <c r="J6" s="18">
        <v>0</v>
      </c>
      <c r="K6" s="19">
        <v>0</v>
      </c>
      <c r="L6" s="16">
        <v>0</v>
      </c>
      <c r="M6" s="23">
        <f>M7+M21+M52</f>
        <v>48753.299999999996</v>
      </c>
    </row>
    <row r="7" spans="1:1025">
      <c r="A7" s="50" t="s">
        <v>120</v>
      </c>
      <c r="B7" s="50"/>
      <c r="C7" s="50"/>
      <c r="D7" s="50"/>
      <c r="E7" s="50"/>
      <c r="F7" s="50"/>
      <c r="G7" s="43"/>
      <c r="H7" s="7">
        <v>57</v>
      </c>
      <c r="I7" s="8">
        <v>7</v>
      </c>
      <c r="J7" s="9">
        <v>0</v>
      </c>
      <c r="K7" s="10">
        <v>0</v>
      </c>
      <c r="L7" s="7">
        <v>0</v>
      </c>
      <c r="M7" s="24">
        <f>M8+M18</f>
        <v>8930.5999999999985</v>
      </c>
    </row>
    <row r="8" spans="1:1025" s="4" customFormat="1" ht="15.75">
      <c r="A8" s="50" t="s">
        <v>82</v>
      </c>
      <c r="B8" s="50"/>
      <c r="C8" s="50"/>
      <c r="D8" s="50"/>
      <c r="E8" s="50"/>
      <c r="F8" s="50"/>
      <c r="G8" s="43"/>
      <c r="H8" s="7">
        <v>57</v>
      </c>
      <c r="I8" s="8">
        <v>7</v>
      </c>
      <c r="J8" s="9">
        <v>3</v>
      </c>
      <c r="K8" s="10">
        <v>0</v>
      </c>
      <c r="L8" s="7">
        <v>0</v>
      </c>
      <c r="M8" s="24">
        <f>M9+M12+M14+M16</f>
        <v>8770.5999999999985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  <c r="IX8" s="3"/>
      <c r="IY8" s="3"/>
      <c r="IZ8" s="3"/>
      <c r="JA8" s="3"/>
      <c r="JB8" s="3"/>
      <c r="JC8" s="3"/>
      <c r="JD8" s="3"/>
      <c r="JE8" s="3"/>
      <c r="JF8" s="3"/>
      <c r="JG8" s="3"/>
      <c r="JH8" s="3"/>
      <c r="JI8" s="3"/>
      <c r="JJ8" s="3"/>
      <c r="JK8" s="3"/>
      <c r="JL8" s="3"/>
      <c r="JM8" s="3"/>
      <c r="JN8" s="3"/>
      <c r="JO8" s="3"/>
      <c r="JP8" s="3"/>
      <c r="JQ8" s="3"/>
      <c r="JR8" s="3"/>
      <c r="JS8" s="3"/>
      <c r="JT8" s="3"/>
      <c r="JU8" s="3"/>
      <c r="JV8" s="3"/>
      <c r="JW8" s="3"/>
      <c r="JX8" s="3"/>
      <c r="JY8" s="3"/>
      <c r="JZ8" s="3"/>
      <c r="KA8" s="3"/>
      <c r="KB8" s="3"/>
      <c r="KC8" s="3"/>
      <c r="KD8" s="3"/>
      <c r="KE8" s="3"/>
      <c r="KF8" s="3"/>
      <c r="KG8" s="3"/>
      <c r="KH8" s="3"/>
      <c r="KI8" s="3"/>
      <c r="KJ8" s="3"/>
      <c r="KK8" s="3"/>
      <c r="KL8" s="3"/>
      <c r="KM8" s="3"/>
      <c r="KN8" s="3"/>
      <c r="KO8" s="3"/>
      <c r="KP8" s="3"/>
      <c r="KQ8" s="3"/>
      <c r="KR8" s="3"/>
      <c r="KS8" s="3"/>
      <c r="KT8" s="3"/>
      <c r="KU8" s="3"/>
      <c r="KV8" s="3"/>
      <c r="KW8" s="3"/>
      <c r="KX8" s="3"/>
      <c r="KY8" s="3"/>
      <c r="KZ8" s="3"/>
      <c r="LA8" s="3"/>
      <c r="LB8" s="3"/>
      <c r="LC8" s="3"/>
      <c r="LD8" s="3"/>
      <c r="LE8" s="3"/>
      <c r="LF8" s="3"/>
      <c r="LG8" s="3"/>
      <c r="LH8" s="3"/>
      <c r="LI8" s="3"/>
      <c r="LJ8" s="3"/>
      <c r="LK8" s="3"/>
      <c r="LL8" s="3"/>
      <c r="LM8" s="3"/>
      <c r="LN8" s="3"/>
      <c r="LO8" s="3"/>
      <c r="LP8" s="3"/>
      <c r="LQ8" s="3"/>
      <c r="LR8" s="3"/>
      <c r="LS8" s="3"/>
      <c r="LT8" s="3"/>
      <c r="LU8" s="3"/>
      <c r="LV8" s="3"/>
      <c r="LW8" s="3"/>
      <c r="LX8" s="3"/>
      <c r="LY8" s="3"/>
      <c r="LZ8" s="3"/>
      <c r="MA8" s="3"/>
      <c r="MB8" s="3"/>
      <c r="MC8" s="3"/>
      <c r="MD8" s="3"/>
      <c r="ME8" s="3"/>
      <c r="MF8" s="3"/>
      <c r="MG8" s="3"/>
      <c r="MH8" s="3"/>
      <c r="MI8" s="3"/>
      <c r="MJ8" s="3"/>
      <c r="MK8" s="3"/>
      <c r="ML8" s="3"/>
      <c r="MM8" s="3"/>
      <c r="MN8" s="3"/>
      <c r="MO8" s="3"/>
      <c r="MP8" s="3"/>
      <c r="MQ8" s="3"/>
      <c r="MR8" s="3"/>
      <c r="MS8" s="3"/>
      <c r="MT8" s="3"/>
      <c r="MU8" s="3"/>
      <c r="MV8" s="3"/>
      <c r="MW8" s="3"/>
      <c r="MX8" s="3"/>
      <c r="MY8" s="3"/>
      <c r="MZ8" s="3"/>
      <c r="NA8" s="3"/>
      <c r="NB8" s="3"/>
      <c r="NC8" s="3"/>
      <c r="ND8" s="3"/>
      <c r="NE8" s="3"/>
      <c r="NF8" s="3"/>
      <c r="NG8" s="3"/>
      <c r="NH8" s="3"/>
      <c r="NI8" s="3"/>
      <c r="NJ8" s="3"/>
      <c r="NK8" s="3"/>
      <c r="NL8" s="3"/>
      <c r="NM8" s="3"/>
      <c r="NN8" s="3"/>
      <c r="NO8" s="3"/>
      <c r="NP8" s="3"/>
      <c r="NQ8" s="3"/>
      <c r="NR8" s="3"/>
      <c r="NS8" s="3"/>
      <c r="NT8" s="3"/>
      <c r="NU8" s="3"/>
      <c r="NV8" s="3"/>
      <c r="NW8" s="3"/>
      <c r="NX8" s="3"/>
      <c r="NY8" s="3"/>
      <c r="NZ8" s="3"/>
      <c r="OA8" s="3"/>
      <c r="OB8" s="3"/>
      <c r="OC8" s="3"/>
      <c r="OD8" s="3"/>
      <c r="OE8" s="3"/>
      <c r="OF8" s="3"/>
      <c r="OG8" s="3"/>
      <c r="OH8" s="3"/>
      <c r="OI8" s="3"/>
      <c r="OJ8" s="3"/>
      <c r="OK8" s="3"/>
      <c r="OL8" s="3"/>
      <c r="OM8" s="3"/>
      <c r="ON8" s="3"/>
      <c r="OO8" s="3"/>
      <c r="OP8" s="3"/>
      <c r="OQ8" s="3"/>
      <c r="OR8" s="3"/>
      <c r="OS8" s="3"/>
      <c r="OT8" s="3"/>
      <c r="OU8" s="3"/>
      <c r="OV8" s="3"/>
      <c r="OW8" s="3"/>
      <c r="OX8" s="3"/>
      <c r="OY8" s="3"/>
      <c r="OZ8" s="3"/>
      <c r="PA8" s="3"/>
      <c r="PB8" s="3"/>
      <c r="PC8" s="3"/>
      <c r="PD8" s="3"/>
      <c r="PE8" s="3"/>
      <c r="PF8" s="3"/>
      <c r="PG8" s="3"/>
      <c r="PH8" s="3"/>
      <c r="PI8" s="3"/>
      <c r="PJ8" s="3"/>
      <c r="PK8" s="3"/>
      <c r="PL8" s="3"/>
      <c r="PM8" s="3"/>
      <c r="PN8" s="3"/>
      <c r="PO8" s="3"/>
      <c r="PP8" s="3"/>
      <c r="PQ8" s="3"/>
      <c r="PR8" s="3"/>
      <c r="PS8" s="3"/>
      <c r="PT8" s="3"/>
      <c r="PU8" s="3"/>
      <c r="PV8" s="3"/>
      <c r="PW8" s="3"/>
      <c r="PX8" s="3"/>
      <c r="PY8" s="3"/>
      <c r="PZ8" s="3"/>
      <c r="QA8" s="3"/>
      <c r="QB8" s="3"/>
      <c r="QC8" s="3"/>
      <c r="QD8" s="3"/>
      <c r="QE8" s="3"/>
      <c r="QF8" s="3"/>
      <c r="QG8" s="3"/>
      <c r="QH8" s="3"/>
      <c r="QI8" s="3"/>
      <c r="QJ8" s="3"/>
      <c r="QK8" s="3"/>
      <c r="QL8" s="3"/>
      <c r="QM8" s="3"/>
      <c r="QN8" s="3"/>
      <c r="QO8" s="3"/>
      <c r="QP8" s="3"/>
      <c r="QQ8" s="3"/>
      <c r="QR8" s="3"/>
      <c r="QS8" s="3"/>
      <c r="QT8" s="3"/>
      <c r="QU8" s="3"/>
      <c r="QV8" s="3"/>
      <c r="QW8" s="3"/>
      <c r="QX8" s="3"/>
      <c r="QY8" s="3"/>
      <c r="QZ8" s="3"/>
      <c r="RA8" s="3"/>
      <c r="RB8" s="3"/>
      <c r="RC8" s="3"/>
      <c r="RD8" s="3"/>
      <c r="RE8" s="3"/>
      <c r="RF8" s="3"/>
      <c r="RG8" s="3"/>
      <c r="RH8" s="3"/>
      <c r="RI8" s="3"/>
      <c r="RJ8" s="3"/>
      <c r="RK8" s="3"/>
      <c r="RL8" s="3"/>
      <c r="RM8" s="3"/>
      <c r="RN8" s="3"/>
      <c r="RO8" s="3"/>
      <c r="RP8" s="3"/>
      <c r="RQ8" s="3"/>
      <c r="RR8" s="3"/>
      <c r="RS8" s="3"/>
      <c r="RT8" s="3"/>
      <c r="RU8" s="3"/>
      <c r="RV8" s="3"/>
      <c r="RW8" s="3"/>
      <c r="RX8" s="3"/>
      <c r="RY8" s="3"/>
      <c r="RZ8" s="3"/>
      <c r="SA8" s="3"/>
      <c r="SB8" s="3"/>
      <c r="SC8" s="3"/>
      <c r="SD8" s="3"/>
      <c r="SE8" s="3"/>
      <c r="SF8" s="3"/>
      <c r="SG8" s="3"/>
      <c r="SH8" s="3"/>
      <c r="SI8" s="3"/>
      <c r="SJ8" s="3"/>
      <c r="SK8" s="3"/>
      <c r="SL8" s="3"/>
      <c r="SM8" s="3"/>
      <c r="SN8" s="3"/>
      <c r="SO8" s="3"/>
      <c r="SP8" s="3"/>
      <c r="SQ8" s="3"/>
      <c r="SR8" s="3"/>
      <c r="SS8" s="3"/>
      <c r="ST8" s="3"/>
      <c r="SU8" s="3"/>
      <c r="SV8" s="3"/>
      <c r="SW8" s="3"/>
      <c r="SX8" s="3"/>
      <c r="SY8" s="3"/>
      <c r="SZ8" s="3"/>
      <c r="TA8" s="3"/>
      <c r="TB8" s="3"/>
      <c r="TC8" s="3"/>
      <c r="TD8" s="3"/>
      <c r="TE8" s="3"/>
      <c r="TF8" s="3"/>
      <c r="TG8" s="3"/>
      <c r="TH8" s="3"/>
      <c r="TI8" s="3"/>
      <c r="TJ8" s="3"/>
      <c r="TK8" s="3"/>
      <c r="TL8" s="3"/>
      <c r="TM8" s="3"/>
      <c r="TN8" s="3"/>
      <c r="TO8" s="3"/>
      <c r="TP8" s="3"/>
      <c r="TQ8" s="3"/>
      <c r="TR8" s="3"/>
      <c r="TS8" s="3"/>
      <c r="TT8" s="3"/>
      <c r="TU8" s="3"/>
      <c r="TV8" s="3"/>
      <c r="TW8" s="3"/>
      <c r="TX8" s="3"/>
      <c r="TY8" s="3"/>
      <c r="TZ8" s="3"/>
      <c r="UA8" s="3"/>
      <c r="UB8" s="3"/>
      <c r="UC8" s="3"/>
      <c r="UD8" s="3"/>
      <c r="UE8" s="3"/>
      <c r="UF8" s="3"/>
      <c r="UG8" s="3"/>
      <c r="UH8" s="3"/>
      <c r="UI8" s="3"/>
      <c r="UJ8" s="3"/>
      <c r="UK8" s="3"/>
      <c r="UL8" s="3"/>
      <c r="UM8" s="3"/>
      <c r="UN8" s="3"/>
      <c r="UO8" s="3"/>
      <c r="UP8" s="3"/>
      <c r="UQ8" s="3"/>
      <c r="UR8" s="3"/>
      <c r="US8" s="3"/>
      <c r="UT8" s="3"/>
      <c r="UU8" s="3"/>
      <c r="UV8" s="3"/>
      <c r="UW8" s="3"/>
      <c r="UX8" s="3"/>
      <c r="UY8" s="3"/>
      <c r="UZ8" s="3"/>
      <c r="VA8" s="3"/>
      <c r="VB8" s="3"/>
      <c r="VC8" s="3"/>
      <c r="VD8" s="3"/>
      <c r="VE8" s="3"/>
      <c r="VF8" s="3"/>
      <c r="VG8" s="3"/>
      <c r="VH8" s="3"/>
      <c r="VI8" s="3"/>
      <c r="VJ8" s="3"/>
      <c r="VK8" s="3"/>
      <c r="VL8" s="3"/>
      <c r="VM8" s="3"/>
      <c r="VN8" s="3"/>
      <c r="VO8" s="3"/>
      <c r="VP8" s="3"/>
      <c r="VQ8" s="3"/>
      <c r="VR8" s="3"/>
      <c r="VS8" s="3"/>
      <c r="VT8" s="3"/>
      <c r="VU8" s="3"/>
      <c r="VV8" s="3"/>
      <c r="VW8" s="3"/>
      <c r="VX8" s="3"/>
      <c r="VY8" s="3"/>
      <c r="VZ8" s="3"/>
      <c r="WA8" s="3"/>
      <c r="WB8" s="3"/>
      <c r="WC8" s="3"/>
      <c r="WD8" s="3"/>
      <c r="WE8" s="3"/>
      <c r="WF8" s="3"/>
      <c r="WG8" s="3"/>
      <c r="WH8" s="3"/>
      <c r="WI8" s="3"/>
      <c r="WJ8" s="3"/>
      <c r="WK8" s="3"/>
      <c r="WL8" s="3"/>
      <c r="WM8" s="3"/>
      <c r="WN8" s="3"/>
      <c r="WO8" s="3"/>
      <c r="WP8" s="3"/>
      <c r="WQ8" s="3"/>
      <c r="WR8" s="3"/>
      <c r="WS8" s="3"/>
      <c r="WT8" s="3"/>
      <c r="WU8" s="3"/>
      <c r="WV8" s="3"/>
      <c r="WW8" s="3"/>
      <c r="WX8" s="3"/>
      <c r="WY8" s="3"/>
      <c r="WZ8" s="3"/>
      <c r="XA8" s="3"/>
      <c r="XB8" s="3"/>
      <c r="XC8" s="3"/>
      <c r="XD8" s="3"/>
      <c r="XE8" s="3"/>
      <c r="XF8" s="3"/>
      <c r="XG8" s="3"/>
      <c r="XH8" s="3"/>
      <c r="XI8" s="3"/>
      <c r="XJ8" s="3"/>
      <c r="XK8" s="3"/>
      <c r="XL8" s="3"/>
      <c r="XM8" s="3"/>
      <c r="XN8" s="3"/>
      <c r="XO8" s="3"/>
      <c r="XP8" s="3"/>
      <c r="XQ8" s="3"/>
      <c r="XR8" s="3"/>
      <c r="XS8" s="3"/>
      <c r="XT8" s="3"/>
      <c r="XU8" s="3"/>
      <c r="XV8" s="3"/>
      <c r="XW8" s="3"/>
      <c r="XX8" s="3"/>
      <c r="XY8" s="3"/>
      <c r="XZ8" s="3"/>
      <c r="YA8" s="3"/>
      <c r="YB8" s="3"/>
      <c r="YC8" s="3"/>
      <c r="YD8" s="3"/>
      <c r="YE8" s="3"/>
      <c r="YF8" s="3"/>
      <c r="YG8" s="3"/>
      <c r="YH8" s="3"/>
      <c r="YI8" s="3"/>
      <c r="YJ8" s="3"/>
      <c r="YK8" s="3"/>
      <c r="YL8" s="3"/>
      <c r="YM8" s="3"/>
      <c r="YN8" s="3"/>
      <c r="YO8" s="3"/>
      <c r="YP8" s="3"/>
      <c r="YQ8" s="3"/>
      <c r="YR8" s="3"/>
      <c r="YS8" s="3"/>
      <c r="YT8" s="3"/>
      <c r="YU8" s="3"/>
      <c r="YV8" s="3"/>
      <c r="YW8" s="3"/>
      <c r="YX8" s="3"/>
      <c r="YY8" s="3"/>
      <c r="YZ8" s="3"/>
      <c r="ZA8" s="3"/>
      <c r="ZB8" s="3"/>
      <c r="ZC8" s="3"/>
      <c r="ZD8" s="3"/>
      <c r="ZE8" s="3"/>
      <c r="ZF8" s="3"/>
      <c r="ZG8" s="3"/>
      <c r="ZH8" s="3"/>
      <c r="ZI8" s="3"/>
      <c r="ZJ8" s="3"/>
      <c r="ZK8" s="3"/>
      <c r="ZL8" s="3"/>
      <c r="ZM8" s="3"/>
      <c r="ZN8" s="3"/>
      <c r="ZO8" s="3"/>
      <c r="ZP8" s="3"/>
      <c r="ZQ8" s="3"/>
      <c r="ZR8" s="3"/>
      <c r="ZS8" s="3"/>
      <c r="ZT8" s="3"/>
      <c r="ZU8" s="3"/>
      <c r="ZV8" s="3"/>
      <c r="ZW8" s="3"/>
      <c r="ZX8" s="3"/>
      <c r="ZY8" s="3"/>
      <c r="ZZ8" s="3"/>
      <c r="AAA8" s="3"/>
      <c r="AAB8" s="3"/>
      <c r="AAC8" s="3"/>
      <c r="AAD8" s="3"/>
      <c r="AAE8" s="3"/>
      <c r="AAF8" s="3"/>
      <c r="AAG8" s="3"/>
      <c r="AAH8" s="3"/>
      <c r="AAI8" s="3"/>
      <c r="AAJ8" s="3"/>
      <c r="AAK8" s="3"/>
      <c r="AAL8" s="3"/>
      <c r="AAM8" s="3"/>
      <c r="AAN8" s="3"/>
      <c r="AAO8" s="3"/>
      <c r="AAP8" s="3"/>
      <c r="AAQ8" s="3"/>
      <c r="AAR8" s="3"/>
      <c r="AAS8" s="3"/>
      <c r="AAT8" s="3"/>
      <c r="AAU8" s="3"/>
      <c r="AAV8" s="3"/>
      <c r="AAW8" s="3"/>
      <c r="AAX8" s="3"/>
      <c r="AAY8" s="3"/>
      <c r="AAZ8" s="3"/>
      <c r="ABA8" s="3"/>
      <c r="ABB8" s="3"/>
      <c r="ABC8" s="3"/>
      <c r="ABD8" s="3"/>
      <c r="ABE8" s="3"/>
      <c r="ABF8" s="3"/>
      <c r="ABG8" s="3"/>
      <c r="ABH8" s="3"/>
      <c r="ABI8" s="3"/>
      <c r="ABJ8" s="3"/>
      <c r="ABK8" s="3"/>
      <c r="ABL8" s="3"/>
      <c r="ABM8" s="3"/>
      <c r="ABN8" s="3"/>
      <c r="ABO8" s="3"/>
      <c r="ABP8" s="3"/>
      <c r="ABQ8" s="3"/>
      <c r="ABR8" s="3"/>
      <c r="ABS8" s="3"/>
      <c r="ABT8" s="3"/>
      <c r="ABU8" s="3"/>
      <c r="ABV8" s="3"/>
      <c r="ABW8" s="3"/>
      <c r="ABX8" s="3"/>
      <c r="ABY8" s="3"/>
      <c r="ABZ8" s="3"/>
      <c r="ACA8" s="3"/>
      <c r="ACB8" s="3"/>
      <c r="ACC8" s="3"/>
      <c r="ACD8" s="3"/>
      <c r="ACE8" s="3"/>
      <c r="ACF8" s="3"/>
      <c r="ACG8" s="3"/>
      <c r="ACH8" s="3"/>
      <c r="ACI8" s="3"/>
      <c r="ACJ8" s="3"/>
      <c r="ACK8" s="3"/>
      <c r="ACL8" s="3"/>
      <c r="ACM8" s="3"/>
      <c r="ACN8" s="3"/>
      <c r="ACO8" s="3"/>
      <c r="ACP8" s="3"/>
      <c r="ACQ8" s="3"/>
      <c r="ACR8" s="3"/>
      <c r="ACS8" s="3"/>
      <c r="ACT8" s="3"/>
      <c r="ACU8" s="3"/>
      <c r="ACV8" s="3"/>
      <c r="ACW8" s="3"/>
      <c r="ACX8" s="3"/>
      <c r="ACY8" s="3"/>
      <c r="ACZ8" s="3"/>
      <c r="ADA8" s="3"/>
      <c r="ADB8" s="3"/>
      <c r="ADC8" s="3"/>
      <c r="ADD8" s="3"/>
      <c r="ADE8" s="3"/>
      <c r="ADF8" s="3"/>
      <c r="ADG8" s="3"/>
      <c r="ADH8" s="3"/>
      <c r="ADI8" s="3"/>
      <c r="ADJ8" s="3"/>
      <c r="ADK8" s="3"/>
      <c r="ADL8" s="3"/>
      <c r="ADM8" s="3"/>
      <c r="ADN8" s="3"/>
      <c r="ADO8" s="3"/>
      <c r="ADP8" s="3"/>
      <c r="ADQ8" s="3"/>
      <c r="ADR8" s="3"/>
      <c r="ADS8" s="3"/>
      <c r="ADT8" s="3"/>
      <c r="ADU8" s="3"/>
      <c r="ADV8" s="3"/>
      <c r="ADW8" s="3"/>
      <c r="ADX8" s="3"/>
      <c r="ADY8" s="3"/>
      <c r="ADZ8" s="3"/>
      <c r="AEA8" s="3"/>
      <c r="AEB8" s="3"/>
      <c r="AEC8" s="3"/>
      <c r="AED8" s="3"/>
      <c r="AEE8" s="3"/>
      <c r="AEF8" s="3"/>
      <c r="AEG8" s="3"/>
      <c r="AEH8" s="3"/>
      <c r="AEI8" s="3"/>
      <c r="AEJ8" s="3"/>
      <c r="AEK8" s="3"/>
      <c r="AEL8" s="3"/>
      <c r="AEM8" s="3"/>
      <c r="AEN8" s="3"/>
      <c r="AEO8" s="3"/>
      <c r="AEP8" s="3"/>
      <c r="AEQ8" s="3"/>
      <c r="AER8" s="3"/>
      <c r="AES8" s="3"/>
      <c r="AET8" s="3"/>
      <c r="AEU8" s="3"/>
      <c r="AEV8" s="3"/>
      <c r="AEW8" s="3"/>
      <c r="AEX8" s="3"/>
      <c r="AEY8" s="3"/>
      <c r="AEZ8" s="3"/>
      <c r="AFA8" s="3"/>
      <c r="AFB8" s="3"/>
      <c r="AFC8" s="3"/>
      <c r="AFD8" s="3"/>
      <c r="AFE8" s="3"/>
      <c r="AFF8" s="3"/>
      <c r="AFG8" s="3"/>
      <c r="AFH8" s="3"/>
      <c r="AFI8" s="3"/>
      <c r="AFJ8" s="3"/>
      <c r="AFK8" s="3"/>
      <c r="AFL8" s="3"/>
      <c r="AFM8" s="3"/>
      <c r="AFN8" s="3"/>
      <c r="AFO8" s="3"/>
      <c r="AFP8" s="3"/>
      <c r="AFQ8" s="3"/>
      <c r="AFR8" s="3"/>
      <c r="AFS8" s="3"/>
      <c r="AFT8" s="3"/>
      <c r="AFU8" s="3"/>
      <c r="AFV8" s="3"/>
      <c r="AFW8" s="3"/>
      <c r="AFX8" s="3"/>
      <c r="AFY8" s="3"/>
      <c r="AFZ8" s="3"/>
      <c r="AGA8" s="3"/>
      <c r="AGB8" s="3"/>
      <c r="AGC8" s="3"/>
      <c r="AGD8" s="3"/>
      <c r="AGE8" s="3"/>
      <c r="AGF8" s="3"/>
      <c r="AGG8" s="3"/>
      <c r="AGH8" s="3"/>
      <c r="AGI8" s="3"/>
      <c r="AGJ8" s="3"/>
      <c r="AGK8" s="3"/>
      <c r="AGL8" s="3"/>
      <c r="AGM8" s="3"/>
      <c r="AGN8" s="3"/>
      <c r="AGO8" s="3"/>
      <c r="AGP8" s="3"/>
      <c r="AGQ8" s="3"/>
      <c r="AGR8" s="3"/>
      <c r="AGS8" s="3"/>
      <c r="AGT8" s="3"/>
      <c r="AGU8" s="3"/>
      <c r="AGV8" s="3"/>
      <c r="AGW8" s="3"/>
      <c r="AGX8" s="3"/>
      <c r="AGY8" s="3"/>
      <c r="AGZ8" s="3"/>
      <c r="AHA8" s="3"/>
      <c r="AHB8" s="3"/>
      <c r="AHC8" s="3"/>
      <c r="AHD8" s="3"/>
      <c r="AHE8" s="3"/>
      <c r="AHF8" s="3"/>
      <c r="AHG8" s="3"/>
      <c r="AHH8" s="3"/>
      <c r="AHI8" s="3"/>
      <c r="AHJ8" s="3"/>
      <c r="AHK8" s="3"/>
      <c r="AHL8" s="3"/>
      <c r="AHM8" s="3"/>
      <c r="AHN8" s="3"/>
      <c r="AHO8" s="3"/>
      <c r="AHP8" s="3"/>
      <c r="AHQ8" s="3"/>
      <c r="AHR8" s="3"/>
      <c r="AHS8" s="3"/>
      <c r="AHT8" s="3"/>
      <c r="AHU8" s="3"/>
      <c r="AHV8" s="3"/>
      <c r="AHW8" s="3"/>
      <c r="AHX8" s="3"/>
      <c r="AHY8" s="3"/>
      <c r="AHZ8" s="3"/>
      <c r="AIA8" s="3"/>
      <c r="AIB8" s="3"/>
      <c r="AIC8" s="3"/>
      <c r="AID8" s="3"/>
      <c r="AIE8" s="3"/>
      <c r="AIF8" s="3"/>
      <c r="AIG8" s="3"/>
      <c r="AIH8" s="3"/>
      <c r="AII8" s="3"/>
      <c r="AIJ8" s="3"/>
      <c r="AIK8" s="3"/>
      <c r="AIL8" s="3"/>
      <c r="AIM8" s="3"/>
      <c r="AIN8" s="3"/>
      <c r="AIO8" s="3"/>
      <c r="AIP8" s="3"/>
      <c r="AIQ8" s="3"/>
      <c r="AIR8" s="3"/>
      <c r="AIS8" s="3"/>
      <c r="AIT8" s="3"/>
      <c r="AIU8" s="3"/>
      <c r="AIV8" s="3"/>
      <c r="AIW8" s="3"/>
      <c r="AIX8" s="3"/>
      <c r="AIY8" s="3"/>
      <c r="AIZ8" s="3"/>
      <c r="AJA8" s="3"/>
      <c r="AJB8" s="3"/>
      <c r="AJC8" s="3"/>
      <c r="AJD8" s="3"/>
      <c r="AJE8" s="3"/>
      <c r="AJF8" s="3"/>
      <c r="AJG8" s="3"/>
      <c r="AJH8" s="3"/>
      <c r="AJI8" s="3"/>
      <c r="AJJ8" s="3"/>
      <c r="AJK8" s="3"/>
      <c r="AJL8" s="3"/>
      <c r="AJM8" s="3"/>
      <c r="AJN8" s="3"/>
      <c r="AJO8" s="3"/>
      <c r="AJP8" s="3"/>
      <c r="AJQ8" s="3"/>
      <c r="AJR8" s="3"/>
      <c r="AJS8" s="3"/>
      <c r="AJT8" s="3"/>
      <c r="AJU8" s="3"/>
      <c r="AJV8" s="3"/>
      <c r="AJW8" s="3"/>
      <c r="AJX8" s="3"/>
      <c r="AJY8" s="3"/>
      <c r="AJZ8" s="3"/>
      <c r="AKA8" s="3"/>
      <c r="AKB8" s="3"/>
      <c r="AKC8" s="3"/>
      <c r="AKD8" s="3"/>
      <c r="AKE8" s="3"/>
      <c r="AKF8" s="3"/>
      <c r="AKG8" s="3"/>
      <c r="AKH8" s="3"/>
      <c r="AKI8" s="3"/>
      <c r="AKJ8" s="3"/>
      <c r="AKK8" s="3"/>
      <c r="AKL8" s="3"/>
      <c r="AKM8" s="3"/>
      <c r="AKN8" s="3"/>
      <c r="AKO8" s="3"/>
      <c r="AKP8" s="3"/>
      <c r="AKQ8" s="3"/>
      <c r="AKR8" s="3"/>
      <c r="AKS8" s="3"/>
      <c r="AKT8" s="3"/>
      <c r="AKU8" s="3"/>
      <c r="AKV8" s="3"/>
      <c r="AKW8" s="3"/>
      <c r="AKX8" s="3"/>
      <c r="AKY8" s="3"/>
      <c r="AKZ8" s="3"/>
      <c r="ALA8" s="3"/>
      <c r="ALB8" s="3"/>
      <c r="ALC8" s="3"/>
      <c r="ALD8" s="3"/>
      <c r="ALE8" s="3"/>
      <c r="ALF8" s="3"/>
      <c r="ALG8" s="3"/>
      <c r="ALH8" s="3"/>
      <c r="ALI8" s="3"/>
      <c r="ALJ8" s="3"/>
      <c r="ALK8" s="3"/>
      <c r="ALL8" s="3"/>
      <c r="ALM8" s="3"/>
      <c r="ALN8" s="3"/>
      <c r="ALO8" s="3"/>
      <c r="ALP8" s="3"/>
      <c r="ALQ8" s="3"/>
      <c r="ALR8" s="3"/>
      <c r="ALS8" s="3"/>
      <c r="ALT8" s="3"/>
      <c r="ALU8" s="3"/>
      <c r="ALV8" s="3"/>
      <c r="ALW8" s="3"/>
      <c r="ALX8" s="3"/>
      <c r="ALY8" s="3"/>
      <c r="ALZ8" s="3"/>
      <c r="AMA8" s="3"/>
      <c r="AMB8" s="3"/>
      <c r="AMC8" s="3"/>
      <c r="AMD8" s="3"/>
      <c r="AME8" s="3"/>
      <c r="AMF8" s="3"/>
      <c r="AMG8" s="3"/>
      <c r="AMH8" s="3"/>
      <c r="AMI8" s="3"/>
      <c r="AMJ8" s="3"/>
      <c r="AMK8" s="3"/>
    </row>
    <row r="9" spans="1:1025" ht="22.5" customHeight="1">
      <c r="A9" s="50" t="s">
        <v>121</v>
      </c>
      <c r="B9" s="50"/>
      <c r="C9" s="50"/>
      <c r="D9" s="50"/>
      <c r="E9" s="50"/>
      <c r="F9" s="50"/>
      <c r="G9" s="43"/>
      <c r="H9" s="7">
        <v>57</v>
      </c>
      <c r="I9" s="8">
        <v>7</v>
      </c>
      <c r="J9" s="9">
        <v>3</v>
      </c>
      <c r="K9" s="10" t="s">
        <v>62</v>
      </c>
      <c r="L9" s="7" t="s">
        <v>122</v>
      </c>
      <c r="M9" s="24">
        <v>7361.2</v>
      </c>
    </row>
    <row r="10" spans="1:1025" ht="15" customHeight="1">
      <c r="A10" s="50" t="s">
        <v>48</v>
      </c>
      <c r="B10" s="50"/>
      <c r="C10" s="50"/>
      <c r="D10" s="50"/>
      <c r="E10" s="50"/>
      <c r="F10" s="50"/>
      <c r="G10" s="43"/>
      <c r="H10" s="7">
        <v>57</v>
      </c>
      <c r="I10" s="8">
        <v>7</v>
      </c>
      <c r="J10" s="9">
        <v>3</v>
      </c>
      <c r="K10" s="10" t="s">
        <v>65</v>
      </c>
      <c r="L10" s="7" t="s">
        <v>122</v>
      </c>
      <c r="M10" s="24">
        <v>7361.2</v>
      </c>
    </row>
    <row r="11" spans="1:1025" ht="12.75" customHeight="1">
      <c r="A11" s="49" t="s">
        <v>180</v>
      </c>
      <c r="B11" s="49"/>
      <c r="C11" s="49"/>
      <c r="D11" s="49"/>
      <c r="E11" s="49"/>
      <c r="F11" s="49"/>
      <c r="G11" s="46"/>
      <c r="H11" s="11">
        <v>57</v>
      </c>
      <c r="I11" s="12">
        <v>7</v>
      </c>
      <c r="J11" s="13">
        <v>3</v>
      </c>
      <c r="K11" s="14" t="s">
        <v>65</v>
      </c>
      <c r="L11" s="11">
        <v>610</v>
      </c>
      <c r="M11" s="25">
        <v>7361.2</v>
      </c>
    </row>
    <row r="12" spans="1:1025" ht="23.25" customHeight="1">
      <c r="A12" s="43" t="s">
        <v>204</v>
      </c>
      <c r="B12" s="44"/>
      <c r="C12" s="44"/>
      <c r="D12" s="44"/>
      <c r="E12" s="44"/>
      <c r="F12" s="44"/>
      <c r="G12" s="45"/>
      <c r="H12" s="7">
        <v>57</v>
      </c>
      <c r="I12" s="8">
        <v>7</v>
      </c>
      <c r="J12" s="9">
        <v>3</v>
      </c>
      <c r="K12" s="28">
        <v>1010060990</v>
      </c>
      <c r="L12" s="7"/>
      <c r="M12" s="24">
        <v>20</v>
      </c>
      <c r="R12" s="27"/>
    </row>
    <row r="13" spans="1:1025" ht="12.75" customHeight="1">
      <c r="A13" s="46" t="s">
        <v>180</v>
      </c>
      <c r="B13" s="47"/>
      <c r="C13" s="47"/>
      <c r="D13" s="47"/>
      <c r="E13" s="47"/>
      <c r="F13" s="47"/>
      <c r="G13" s="48"/>
      <c r="H13" s="11">
        <v>57</v>
      </c>
      <c r="I13" s="12">
        <v>7</v>
      </c>
      <c r="J13" s="13">
        <v>3</v>
      </c>
      <c r="K13" s="26" t="s">
        <v>68</v>
      </c>
      <c r="L13" s="11">
        <v>610</v>
      </c>
      <c r="M13" s="25">
        <v>20</v>
      </c>
    </row>
    <row r="14" spans="1:1025" ht="22.5" customHeight="1">
      <c r="A14" s="50" t="s">
        <v>123</v>
      </c>
      <c r="B14" s="50"/>
      <c r="C14" s="50"/>
      <c r="D14" s="50"/>
      <c r="E14" s="50"/>
      <c r="F14" s="50"/>
      <c r="G14" s="43"/>
      <c r="H14" s="7">
        <v>57</v>
      </c>
      <c r="I14" s="8">
        <v>7</v>
      </c>
      <c r="J14" s="9">
        <v>3</v>
      </c>
      <c r="K14" s="10" t="s">
        <v>92</v>
      </c>
      <c r="L14" s="7" t="s">
        <v>122</v>
      </c>
      <c r="M14" s="24">
        <v>541.4</v>
      </c>
    </row>
    <row r="15" spans="1:1025" ht="12" customHeight="1">
      <c r="A15" s="49" t="s">
        <v>180</v>
      </c>
      <c r="B15" s="49"/>
      <c r="C15" s="49"/>
      <c r="D15" s="49"/>
      <c r="E15" s="49"/>
      <c r="F15" s="49"/>
      <c r="G15" s="46"/>
      <c r="H15" s="11">
        <v>57</v>
      </c>
      <c r="I15" s="12">
        <v>7</v>
      </c>
      <c r="J15" s="13">
        <v>3</v>
      </c>
      <c r="K15" s="14" t="s">
        <v>92</v>
      </c>
      <c r="L15" s="11">
        <v>610</v>
      </c>
      <c r="M15" s="25">
        <v>541.4</v>
      </c>
    </row>
    <row r="16" spans="1:1025" ht="24.75" customHeight="1">
      <c r="A16" s="50" t="s">
        <v>97</v>
      </c>
      <c r="B16" s="50"/>
      <c r="C16" s="50"/>
      <c r="D16" s="50"/>
      <c r="E16" s="50"/>
      <c r="F16" s="50"/>
      <c r="G16" s="43"/>
      <c r="H16" s="7">
        <v>57</v>
      </c>
      <c r="I16" s="8">
        <v>7</v>
      </c>
      <c r="J16" s="9">
        <v>3</v>
      </c>
      <c r="K16" s="10" t="s">
        <v>90</v>
      </c>
      <c r="L16" s="7" t="s">
        <v>122</v>
      </c>
      <c r="M16" s="24">
        <v>848</v>
      </c>
    </row>
    <row r="17" spans="1:13" ht="12.75" customHeight="1">
      <c r="A17" s="49" t="s">
        <v>180</v>
      </c>
      <c r="B17" s="49"/>
      <c r="C17" s="49"/>
      <c r="D17" s="49"/>
      <c r="E17" s="49"/>
      <c r="F17" s="49"/>
      <c r="G17" s="46"/>
      <c r="H17" s="11">
        <v>57</v>
      </c>
      <c r="I17" s="12">
        <v>7</v>
      </c>
      <c r="J17" s="13">
        <v>3</v>
      </c>
      <c r="K17" s="14" t="s">
        <v>90</v>
      </c>
      <c r="L17" s="11">
        <v>610</v>
      </c>
      <c r="M17" s="25">
        <v>848</v>
      </c>
    </row>
    <row r="18" spans="1:13">
      <c r="A18" s="50" t="s">
        <v>9</v>
      </c>
      <c r="B18" s="50"/>
      <c r="C18" s="50"/>
      <c r="D18" s="50"/>
      <c r="E18" s="50"/>
      <c r="F18" s="50"/>
      <c r="G18" s="43"/>
      <c r="H18" s="7">
        <v>57</v>
      </c>
      <c r="I18" s="8">
        <v>7</v>
      </c>
      <c r="J18" s="9">
        <v>7</v>
      </c>
      <c r="K18" s="10">
        <v>0</v>
      </c>
      <c r="L18" s="7">
        <v>0</v>
      </c>
      <c r="M18" s="24">
        <v>160</v>
      </c>
    </row>
    <row r="19" spans="1:13" ht="21.75" customHeight="1">
      <c r="A19" s="50" t="s">
        <v>173</v>
      </c>
      <c r="B19" s="50"/>
      <c r="C19" s="50"/>
      <c r="D19" s="50"/>
      <c r="E19" s="50"/>
      <c r="F19" s="50"/>
      <c r="G19" s="43"/>
      <c r="H19" s="7">
        <v>57</v>
      </c>
      <c r="I19" s="8">
        <v>7</v>
      </c>
      <c r="J19" s="9">
        <v>7</v>
      </c>
      <c r="K19" s="10" t="s">
        <v>66</v>
      </c>
      <c r="L19" s="7" t="s">
        <v>122</v>
      </c>
      <c r="M19" s="24">
        <v>160</v>
      </c>
    </row>
    <row r="20" spans="1:13">
      <c r="A20" s="49" t="s">
        <v>178</v>
      </c>
      <c r="B20" s="49"/>
      <c r="C20" s="49"/>
      <c r="D20" s="49"/>
      <c r="E20" s="49"/>
      <c r="F20" s="49"/>
      <c r="G20" s="46"/>
      <c r="H20" s="11">
        <v>57</v>
      </c>
      <c r="I20" s="12">
        <v>7</v>
      </c>
      <c r="J20" s="13">
        <v>7</v>
      </c>
      <c r="K20" s="14" t="s">
        <v>66</v>
      </c>
      <c r="L20" s="11">
        <v>200</v>
      </c>
      <c r="M20" s="25">
        <v>160</v>
      </c>
    </row>
    <row r="21" spans="1:13">
      <c r="A21" s="50" t="s">
        <v>124</v>
      </c>
      <c r="B21" s="50"/>
      <c r="C21" s="50"/>
      <c r="D21" s="50"/>
      <c r="E21" s="50"/>
      <c r="F21" s="50"/>
      <c r="G21" s="43"/>
      <c r="H21" s="7">
        <v>57</v>
      </c>
      <c r="I21" s="8">
        <v>8</v>
      </c>
      <c r="J21" s="9">
        <v>0</v>
      </c>
      <c r="K21" s="10">
        <v>0</v>
      </c>
      <c r="L21" s="7">
        <v>0</v>
      </c>
      <c r="M21" s="24">
        <f>M22+M34</f>
        <v>39472.699999999997</v>
      </c>
    </row>
    <row r="22" spans="1:13">
      <c r="A22" s="50" t="s">
        <v>10</v>
      </c>
      <c r="B22" s="50"/>
      <c r="C22" s="50"/>
      <c r="D22" s="50"/>
      <c r="E22" s="50"/>
      <c r="F22" s="50"/>
      <c r="G22" s="43"/>
      <c r="H22" s="7">
        <v>57</v>
      </c>
      <c r="I22" s="8">
        <v>8</v>
      </c>
      <c r="J22" s="9">
        <v>1</v>
      </c>
      <c r="K22" s="10">
        <v>0</v>
      </c>
      <c r="L22" s="7">
        <v>0</v>
      </c>
      <c r="M22" s="24">
        <f>M23+M30+M32</f>
        <v>29232.7</v>
      </c>
    </row>
    <row r="23" spans="1:13" ht="22.5" customHeight="1">
      <c r="A23" s="50" t="s">
        <v>125</v>
      </c>
      <c r="B23" s="50"/>
      <c r="C23" s="50"/>
      <c r="D23" s="50"/>
      <c r="E23" s="50"/>
      <c r="F23" s="50"/>
      <c r="G23" s="43"/>
      <c r="H23" s="7">
        <v>57</v>
      </c>
      <c r="I23" s="8">
        <v>8</v>
      </c>
      <c r="J23" s="9">
        <v>1</v>
      </c>
      <c r="K23" s="10" t="s">
        <v>71</v>
      </c>
      <c r="L23" s="7" t="s">
        <v>122</v>
      </c>
      <c r="M23" s="24">
        <f>M24+M26+M28</f>
        <v>21528.400000000001</v>
      </c>
    </row>
    <row r="24" spans="1:13">
      <c r="A24" s="50" t="s">
        <v>11</v>
      </c>
      <c r="B24" s="50"/>
      <c r="C24" s="50"/>
      <c r="D24" s="50"/>
      <c r="E24" s="50"/>
      <c r="F24" s="50"/>
      <c r="G24" s="43"/>
      <c r="H24" s="7">
        <v>57</v>
      </c>
      <c r="I24" s="8">
        <v>8</v>
      </c>
      <c r="J24" s="9">
        <v>1</v>
      </c>
      <c r="K24" s="10" t="s">
        <v>72</v>
      </c>
      <c r="L24" s="7" t="s">
        <v>122</v>
      </c>
      <c r="M24" s="24">
        <v>11470.8</v>
      </c>
    </row>
    <row r="25" spans="1:13" ht="12.75" customHeight="1">
      <c r="A25" s="49" t="s">
        <v>180</v>
      </c>
      <c r="B25" s="49"/>
      <c r="C25" s="49"/>
      <c r="D25" s="49"/>
      <c r="E25" s="49"/>
      <c r="F25" s="49"/>
      <c r="G25" s="46"/>
      <c r="H25" s="11">
        <v>57</v>
      </c>
      <c r="I25" s="12">
        <v>8</v>
      </c>
      <c r="J25" s="13">
        <v>1</v>
      </c>
      <c r="K25" s="14" t="s">
        <v>72</v>
      </c>
      <c r="L25" s="11">
        <v>610</v>
      </c>
      <c r="M25" s="25">
        <v>11470.8</v>
      </c>
    </row>
    <row r="26" spans="1:13">
      <c r="A26" s="50" t="s">
        <v>12</v>
      </c>
      <c r="B26" s="50"/>
      <c r="C26" s="50"/>
      <c r="D26" s="50"/>
      <c r="E26" s="50"/>
      <c r="F26" s="50"/>
      <c r="G26" s="43"/>
      <c r="H26" s="7">
        <v>57</v>
      </c>
      <c r="I26" s="8">
        <v>8</v>
      </c>
      <c r="J26" s="9">
        <v>1</v>
      </c>
      <c r="K26" s="10" t="s">
        <v>73</v>
      </c>
      <c r="L26" s="7" t="s">
        <v>122</v>
      </c>
      <c r="M26" s="24">
        <v>2268</v>
      </c>
    </row>
    <row r="27" spans="1:13" ht="12.75" customHeight="1">
      <c r="A27" s="49" t="s">
        <v>180</v>
      </c>
      <c r="B27" s="49"/>
      <c r="C27" s="49"/>
      <c r="D27" s="49"/>
      <c r="E27" s="49"/>
      <c r="F27" s="49"/>
      <c r="G27" s="46"/>
      <c r="H27" s="11">
        <v>57</v>
      </c>
      <c r="I27" s="12">
        <v>8</v>
      </c>
      <c r="J27" s="13">
        <v>1</v>
      </c>
      <c r="K27" s="14" t="s">
        <v>73</v>
      </c>
      <c r="L27" s="11">
        <v>610</v>
      </c>
      <c r="M27" s="25">
        <v>2268</v>
      </c>
    </row>
    <row r="28" spans="1:13">
      <c r="A28" s="50" t="s">
        <v>13</v>
      </c>
      <c r="B28" s="50"/>
      <c r="C28" s="50"/>
      <c r="D28" s="50"/>
      <c r="E28" s="50"/>
      <c r="F28" s="50"/>
      <c r="G28" s="43"/>
      <c r="H28" s="7">
        <v>57</v>
      </c>
      <c r="I28" s="8">
        <v>8</v>
      </c>
      <c r="J28" s="9">
        <v>1</v>
      </c>
      <c r="K28" s="10" t="s">
        <v>74</v>
      </c>
      <c r="L28" s="7" t="s">
        <v>122</v>
      </c>
      <c r="M28" s="24">
        <v>7789.6</v>
      </c>
    </row>
    <row r="29" spans="1:13" ht="14.25" customHeight="1">
      <c r="A29" s="49" t="s">
        <v>180</v>
      </c>
      <c r="B29" s="49"/>
      <c r="C29" s="49"/>
      <c r="D29" s="49"/>
      <c r="E29" s="49"/>
      <c r="F29" s="49"/>
      <c r="G29" s="46"/>
      <c r="H29" s="11">
        <v>57</v>
      </c>
      <c r="I29" s="12">
        <v>8</v>
      </c>
      <c r="J29" s="13">
        <v>1</v>
      </c>
      <c r="K29" s="14" t="s">
        <v>74</v>
      </c>
      <c r="L29" s="11">
        <v>610</v>
      </c>
      <c r="M29" s="25">
        <v>7789.6</v>
      </c>
    </row>
    <row r="30" spans="1:13" ht="23.25" customHeight="1">
      <c r="A30" s="50" t="s">
        <v>123</v>
      </c>
      <c r="B30" s="50"/>
      <c r="C30" s="50"/>
      <c r="D30" s="50"/>
      <c r="E30" s="50"/>
      <c r="F30" s="50"/>
      <c r="G30" s="43"/>
      <c r="H30" s="7">
        <v>57</v>
      </c>
      <c r="I30" s="8">
        <v>8</v>
      </c>
      <c r="J30" s="9">
        <v>1</v>
      </c>
      <c r="K30" s="10" t="s">
        <v>92</v>
      </c>
      <c r="L30" s="7" t="s">
        <v>122</v>
      </c>
      <c r="M30" s="24">
        <v>1110.3</v>
      </c>
    </row>
    <row r="31" spans="1:13" ht="13.5" customHeight="1">
      <c r="A31" s="49" t="s">
        <v>180</v>
      </c>
      <c r="B31" s="49"/>
      <c r="C31" s="49"/>
      <c r="D31" s="49"/>
      <c r="E31" s="49"/>
      <c r="F31" s="49"/>
      <c r="G31" s="46"/>
      <c r="H31" s="11">
        <v>57</v>
      </c>
      <c r="I31" s="12">
        <v>8</v>
      </c>
      <c r="J31" s="13">
        <v>1</v>
      </c>
      <c r="K31" s="14" t="s">
        <v>92</v>
      </c>
      <c r="L31" s="11">
        <v>610</v>
      </c>
      <c r="M31" s="25">
        <v>1110.3</v>
      </c>
    </row>
    <row r="32" spans="1:13" ht="24" customHeight="1">
      <c r="A32" s="50" t="s">
        <v>97</v>
      </c>
      <c r="B32" s="50"/>
      <c r="C32" s="50"/>
      <c r="D32" s="50"/>
      <c r="E32" s="50"/>
      <c r="F32" s="50"/>
      <c r="G32" s="43"/>
      <c r="H32" s="7">
        <v>57</v>
      </c>
      <c r="I32" s="8">
        <v>8</v>
      </c>
      <c r="J32" s="9">
        <v>1</v>
      </c>
      <c r="K32" s="10" t="s">
        <v>90</v>
      </c>
      <c r="L32" s="7" t="s">
        <v>122</v>
      </c>
      <c r="M32" s="24">
        <v>6594</v>
      </c>
    </row>
    <row r="33" spans="1:13" ht="14.25" customHeight="1">
      <c r="A33" s="49" t="s">
        <v>180</v>
      </c>
      <c r="B33" s="49"/>
      <c r="C33" s="49"/>
      <c r="D33" s="49"/>
      <c r="E33" s="49"/>
      <c r="F33" s="49"/>
      <c r="G33" s="46"/>
      <c r="H33" s="11">
        <v>57</v>
      </c>
      <c r="I33" s="12">
        <v>8</v>
      </c>
      <c r="J33" s="13">
        <v>1</v>
      </c>
      <c r="K33" s="14" t="s">
        <v>90</v>
      </c>
      <c r="L33" s="11">
        <v>610</v>
      </c>
      <c r="M33" s="25">
        <v>6594</v>
      </c>
    </row>
    <row r="34" spans="1:13">
      <c r="A34" s="50" t="s">
        <v>14</v>
      </c>
      <c r="B34" s="50"/>
      <c r="C34" s="50"/>
      <c r="D34" s="50"/>
      <c r="E34" s="50"/>
      <c r="F34" s="50"/>
      <c r="G34" s="43"/>
      <c r="H34" s="7">
        <v>57</v>
      </c>
      <c r="I34" s="8">
        <v>8</v>
      </c>
      <c r="J34" s="9">
        <v>4</v>
      </c>
      <c r="K34" s="10">
        <v>0</v>
      </c>
      <c r="L34" s="7">
        <v>0</v>
      </c>
      <c r="M34" s="24">
        <f>M35+M40+M44+M46+M48+M50</f>
        <v>10240</v>
      </c>
    </row>
    <row r="35" spans="1:13">
      <c r="A35" s="50" t="s">
        <v>15</v>
      </c>
      <c r="B35" s="50"/>
      <c r="C35" s="50"/>
      <c r="D35" s="50"/>
      <c r="E35" s="50"/>
      <c r="F35" s="50"/>
      <c r="G35" s="43"/>
      <c r="H35" s="7">
        <v>57</v>
      </c>
      <c r="I35" s="8">
        <v>8</v>
      </c>
      <c r="J35" s="9">
        <v>4</v>
      </c>
      <c r="K35" s="10" t="s">
        <v>51</v>
      </c>
      <c r="L35" s="7" t="s">
        <v>122</v>
      </c>
      <c r="M35" s="24">
        <v>1633.2</v>
      </c>
    </row>
    <row r="36" spans="1:13">
      <c r="A36" s="50" t="s">
        <v>16</v>
      </c>
      <c r="B36" s="50"/>
      <c r="C36" s="50"/>
      <c r="D36" s="50"/>
      <c r="E36" s="50"/>
      <c r="F36" s="50"/>
      <c r="G36" s="43"/>
      <c r="H36" s="7">
        <v>57</v>
      </c>
      <c r="I36" s="8">
        <v>8</v>
      </c>
      <c r="J36" s="9">
        <v>4</v>
      </c>
      <c r="K36" s="10" t="s">
        <v>52</v>
      </c>
      <c r="L36" s="7" t="s">
        <v>122</v>
      </c>
      <c r="M36" s="24">
        <f>M37+M38+M39</f>
        <v>1633.2</v>
      </c>
    </row>
    <row r="37" spans="1:13" ht="34.5" customHeight="1">
      <c r="A37" s="49" t="s">
        <v>177</v>
      </c>
      <c r="B37" s="49"/>
      <c r="C37" s="49"/>
      <c r="D37" s="49"/>
      <c r="E37" s="49"/>
      <c r="F37" s="49"/>
      <c r="G37" s="46"/>
      <c r="H37" s="11">
        <v>57</v>
      </c>
      <c r="I37" s="12">
        <v>8</v>
      </c>
      <c r="J37" s="13">
        <v>4</v>
      </c>
      <c r="K37" s="14" t="s">
        <v>52</v>
      </c>
      <c r="L37" s="11">
        <v>100</v>
      </c>
      <c r="M37" s="25">
        <v>1552.3</v>
      </c>
    </row>
    <row r="38" spans="1:13">
      <c r="A38" s="49" t="s">
        <v>178</v>
      </c>
      <c r="B38" s="49"/>
      <c r="C38" s="49"/>
      <c r="D38" s="49"/>
      <c r="E38" s="49"/>
      <c r="F38" s="49"/>
      <c r="G38" s="46"/>
      <c r="H38" s="11">
        <v>57</v>
      </c>
      <c r="I38" s="12">
        <v>8</v>
      </c>
      <c r="J38" s="13">
        <v>4</v>
      </c>
      <c r="K38" s="14" t="s">
        <v>52</v>
      </c>
      <c r="L38" s="11">
        <v>200</v>
      </c>
      <c r="M38" s="25">
        <v>63.9</v>
      </c>
    </row>
    <row r="39" spans="1:13">
      <c r="A39" s="49" t="s">
        <v>179</v>
      </c>
      <c r="B39" s="49"/>
      <c r="C39" s="49"/>
      <c r="D39" s="49"/>
      <c r="E39" s="49"/>
      <c r="F39" s="49"/>
      <c r="G39" s="46"/>
      <c r="H39" s="11">
        <v>57</v>
      </c>
      <c r="I39" s="12">
        <v>8</v>
      </c>
      <c r="J39" s="13">
        <v>4</v>
      </c>
      <c r="K39" s="14" t="s">
        <v>52</v>
      </c>
      <c r="L39" s="11">
        <v>800</v>
      </c>
      <c r="M39" s="25">
        <v>17</v>
      </c>
    </row>
    <row r="40" spans="1:13" ht="20.25" customHeight="1">
      <c r="A40" s="50" t="s">
        <v>126</v>
      </c>
      <c r="B40" s="50"/>
      <c r="C40" s="50"/>
      <c r="D40" s="50"/>
      <c r="E40" s="50"/>
      <c r="F40" s="50"/>
      <c r="G40" s="43"/>
      <c r="H40" s="7">
        <v>57</v>
      </c>
      <c r="I40" s="8">
        <v>8</v>
      </c>
      <c r="J40" s="9">
        <v>4</v>
      </c>
      <c r="K40" s="10" t="s">
        <v>54</v>
      </c>
      <c r="L40" s="7" t="s">
        <v>122</v>
      </c>
      <c r="M40" s="24">
        <v>6224.8</v>
      </c>
    </row>
    <row r="41" spans="1:13" ht="33" customHeight="1">
      <c r="A41" s="50" t="s">
        <v>17</v>
      </c>
      <c r="B41" s="50"/>
      <c r="C41" s="50"/>
      <c r="D41" s="50"/>
      <c r="E41" s="50"/>
      <c r="F41" s="50"/>
      <c r="G41" s="43"/>
      <c r="H41" s="7">
        <v>57</v>
      </c>
      <c r="I41" s="8">
        <v>8</v>
      </c>
      <c r="J41" s="9">
        <v>4</v>
      </c>
      <c r="K41" s="10" t="s">
        <v>55</v>
      </c>
      <c r="L41" s="7" t="s">
        <v>122</v>
      </c>
      <c r="M41" s="24">
        <f>M42+M43</f>
        <v>6224.8</v>
      </c>
    </row>
    <row r="42" spans="1:13" ht="33" customHeight="1">
      <c r="A42" s="49" t="s">
        <v>177</v>
      </c>
      <c r="B42" s="49"/>
      <c r="C42" s="49"/>
      <c r="D42" s="49"/>
      <c r="E42" s="49"/>
      <c r="F42" s="49"/>
      <c r="G42" s="46"/>
      <c r="H42" s="11">
        <v>57</v>
      </c>
      <c r="I42" s="12">
        <v>8</v>
      </c>
      <c r="J42" s="13">
        <v>4</v>
      </c>
      <c r="K42" s="14" t="s">
        <v>55</v>
      </c>
      <c r="L42" s="11">
        <v>100</v>
      </c>
      <c r="M42" s="25">
        <v>6112.3</v>
      </c>
    </row>
    <row r="43" spans="1:13">
      <c r="A43" s="49" t="s">
        <v>178</v>
      </c>
      <c r="B43" s="49"/>
      <c r="C43" s="49"/>
      <c r="D43" s="49"/>
      <c r="E43" s="49"/>
      <c r="F43" s="49"/>
      <c r="G43" s="46"/>
      <c r="H43" s="11">
        <v>57</v>
      </c>
      <c r="I43" s="12">
        <v>8</v>
      </c>
      <c r="J43" s="13">
        <v>4</v>
      </c>
      <c r="K43" s="14" t="s">
        <v>55</v>
      </c>
      <c r="L43" s="11">
        <v>200</v>
      </c>
      <c r="M43" s="25">
        <v>112.5</v>
      </c>
    </row>
    <row r="44" spans="1:13" ht="21" customHeight="1">
      <c r="A44" s="43" t="s">
        <v>195</v>
      </c>
      <c r="B44" s="44"/>
      <c r="C44" s="44"/>
      <c r="D44" s="44"/>
      <c r="E44" s="44"/>
      <c r="F44" s="44"/>
      <c r="G44" s="45"/>
      <c r="H44" s="7">
        <v>57</v>
      </c>
      <c r="I44" s="8">
        <v>8</v>
      </c>
      <c r="J44" s="9">
        <v>4</v>
      </c>
      <c r="K44" s="29" t="s">
        <v>75</v>
      </c>
      <c r="L44" s="7"/>
      <c r="M44" s="24">
        <v>695</v>
      </c>
    </row>
    <row r="45" spans="1:13">
      <c r="A45" s="46" t="s">
        <v>178</v>
      </c>
      <c r="B45" s="47"/>
      <c r="C45" s="47"/>
      <c r="D45" s="47"/>
      <c r="E45" s="47"/>
      <c r="F45" s="47"/>
      <c r="G45" s="48"/>
      <c r="H45" s="11">
        <v>57</v>
      </c>
      <c r="I45" s="12">
        <v>8</v>
      </c>
      <c r="J45" s="13">
        <v>4</v>
      </c>
      <c r="K45" s="26" t="s">
        <v>75</v>
      </c>
      <c r="L45" s="11">
        <v>200</v>
      </c>
      <c r="M45" s="25">
        <v>695</v>
      </c>
    </row>
    <row r="46" spans="1:13" ht="24.75" customHeight="1">
      <c r="A46" s="50" t="s">
        <v>138</v>
      </c>
      <c r="B46" s="50"/>
      <c r="C46" s="50"/>
      <c r="D46" s="50"/>
      <c r="E46" s="50"/>
      <c r="F46" s="50"/>
      <c r="G46" s="43"/>
      <c r="H46" s="7">
        <v>57</v>
      </c>
      <c r="I46" s="8">
        <v>8</v>
      </c>
      <c r="J46" s="9">
        <v>4</v>
      </c>
      <c r="K46" s="29">
        <v>6700060990</v>
      </c>
      <c r="L46" s="7" t="s">
        <v>122</v>
      </c>
      <c r="M46" s="24">
        <v>14</v>
      </c>
    </row>
    <row r="47" spans="1:13">
      <c r="A47" s="49" t="s">
        <v>178</v>
      </c>
      <c r="B47" s="49"/>
      <c r="C47" s="49"/>
      <c r="D47" s="49"/>
      <c r="E47" s="49"/>
      <c r="F47" s="49"/>
      <c r="G47" s="46"/>
      <c r="H47" s="11">
        <v>57</v>
      </c>
      <c r="I47" s="12">
        <v>8</v>
      </c>
      <c r="J47" s="13">
        <v>4</v>
      </c>
      <c r="K47" s="26">
        <v>6700060990</v>
      </c>
      <c r="L47" s="11">
        <v>200</v>
      </c>
      <c r="M47" s="25">
        <v>14</v>
      </c>
    </row>
    <row r="48" spans="1:13" ht="23.25" customHeight="1">
      <c r="A48" s="50" t="s">
        <v>127</v>
      </c>
      <c r="B48" s="50"/>
      <c r="C48" s="50"/>
      <c r="D48" s="50"/>
      <c r="E48" s="50"/>
      <c r="F48" s="50"/>
      <c r="G48" s="43"/>
      <c r="H48" s="7">
        <v>57</v>
      </c>
      <c r="I48" s="8">
        <v>8</v>
      </c>
      <c r="J48" s="9">
        <v>4</v>
      </c>
      <c r="K48" s="10" t="s">
        <v>128</v>
      </c>
      <c r="L48" s="7" t="s">
        <v>122</v>
      </c>
      <c r="M48" s="24">
        <v>11</v>
      </c>
    </row>
    <row r="49" spans="1:13">
      <c r="A49" s="49" t="s">
        <v>178</v>
      </c>
      <c r="B49" s="49"/>
      <c r="C49" s="49"/>
      <c r="D49" s="49"/>
      <c r="E49" s="49"/>
      <c r="F49" s="49"/>
      <c r="G49" s="46"/>
      <c r="H49" s="11">
        <v>57</v>
      </c>
      <c r="I49" s="12">
        <v>8</v>
      </c>
      <c r="J49" s="13">
        <v>4</v>
      </c>
      <c r="K49" s="14" t="s">
        <v>128</v>
      </c>
      <c r="L49" s="11">
        <v>200</v>
      </c>
      <c r="M49" s="25">
        <v>11</v>
      </c>
    </row>
    <row r="50" spans="1:13" ht="23.25" customHeight="1">
      <c r="A50" s="50" t="s">
        <v>97</v>
      </c>
      <c r="B50" s="50"/>
      <c r="C50" s="50"/>
      <c r="D50" s="50"/>
      <c r="E50" s="50"/>
      <c r="F50" s="50"/>
      <c r="G50" s="43"/>
      <c r="H50" s="7">
        <v>57</v>
      </c>
      <c r="I50" s="8">
        <v>8</v>
      </c>
      <c r="J50" s="9">
        <v>4</v>
      </c>
      <c r="K50" s="10" t="s">
        <v>90</v>
      </c>
      <c r="L50" s="7" t="s">
        <v>122</v>
      </c>
      <c r="M50" s="24">
        <v>1662</v>
      </c>
    </row>
    <row r="51" spans="1:13" ht="31.5" customHeight="1">
      <c r="A51" s="49" t="s">
        <v>177</v>
      </c>
      <c r="B51" s="49"/>
      <c r="C51" s="49"/>
      <c r="D51" s="49"/>
      <c r="E51" s="49"/>
      <c r="F51" s="49"/>
      <c r="G51" s="46"/>
      <c r="H51" s="11">
        <v>57</v>
      </c>
      <c r="I51" s="12">
        <v>8</v>
      </c>
      <c r="J51" s="13">
        <v>4</v>
      </c>
      <c r="K51" s="14" t="s">
        <v>90</v>
      </c>
      <c r="L51" s="11">
        <v>100</v>
      </c>
      <c r="M51" s="25">
        <v>1662</v>
      </c>
    </row>
    <row r="52" spans="1:13">
      <c r="A52" s="50" t="s">
        <v>129</v>
      </c>
      <c r="B52" s="50"/>
      <c r="C52" s="50"/>
      <c r="D52" s="50"/>
      <c r="E52" s="50"/>
      <c r="F52" s="50"/>
      <c r="G52" s="43"/>
      <c r="H52" s="7">
        <v>57</v>
      </c>
      <c r="I52" s="8">
        <v>11</v>
      </c>
      <c r="J52" s="9">
        <v>0</v>
      </c>
      <c r="K52" s="10">
        <v>0</v>
      </c>
      <c r="L52" s="7">
        <v>0</v>
      </c>
      <c r="M52" s="24">
        <v>350</v>
      </c>
    </row>
    <row r="53" spans="1:13">
      <c r="A53" s="50" t="s">
        <v>18</v>
      </c>
      <c r="B53" s="50"/>
      <c r="C53" s="50"/>
      <c r="D53" s="50"/>
      <c r="E53" s="50"/>
      <c r="F53" s="50"/>
      <c r="G53" s="43"/>
      <c r="H53" s="7">
        <v>57</v>
      </c>
      <c r="I53" s="8">
        <v>11</v>
      </c>
      <c r="J53" s="9">
        <v>1</v>
      </c>
      <c r="K53" s="10">
        <v>0</v>
      </c>
      <c r="L53" s="7">
        <v>0</v>
      </c>
      <c r="M53" s="24">
        <v>350</v>
      </c>
    </row>
    <row r="54" spans="1:13">
      <c r="A54" s="50" t="s">
        <v>47</v>
      </c>
      <c r="B54" s="50"/>
      <c r="C54" s="50"/>
      <c r="D54" s="50"/>
      <c r="E54" s="50"/>
      <c r="F54" s="50"/>
      <c r="G54" s="43"/>
      <c r="H54" s="7">
        <v>57</v>
      </c>
      <c r="I54" s="8">
        <v>11</v>
      </c>
      <c r="J54" s="9">
        <v>1</v>
      </c>
      <c r="K54" s="10" t="s">
        <v>76</v>
      </c>
      <c r="L54" s="7" t="s">
        <v>122</v>
      </c>
      <c r="M54" s="24">
        <v>350</v>
      </c>
    </row>
    <row r="55" spans="1:13">
      <c r="A55" s="50" t="s">
        <v>81</v>
      </c>
      <c r="B55" s="50"/>
      <c r="C55" s="50"/>
      <c r="D55" s="50"/>
      <c r="E55" s="50"/>
      <c r="F55" s="50"/>
      <c r="G55" s="43"/>
      <c r="H55" s="7">
        <v>57</v>
      </c>
      <c r="I55" s="8">
        <v>11</v>
      </c>
      <c r="J55" s="9">
        <v>1</v>
      </c>
      <c r="K55" s="10" t="s">
        <v>77</v>
      </c>
      <c r="L55" s="7" t="s">
        <v>122</v>
      </c>
      <c r="M55" s="24">
        <v>350</v>
      </c>
    </row>
    <row r="56" spans="1:13">
      <c r="A56" s="49" t="s">
        <v>178</v>
      </c>
      <c r="B56" s="49"/>
      <c r="C56" s="49"/>
      <c r="D56" s="49"/>
      <c r="E56" s="49"/>
      <c r="F56" s="49"/>
      <c r="G56" s="46"/>
      <c r="H56" s="11">
        <v>57</v>
      </c>
      <c r="I56" s="12">
        <v>11</v>
      </c>
      <c r="J56" s="13">
        <v>1</v>
      </c>
      <c r="K56" s="14" t="s">
        <v>77</v>
      </c>
      <c r="L56" s="11">
        <v>200</v>
      </c>
      <c r="M56" s="25">
        <v>350</v>
      </c>
    </row>
    <row r="57" spans="1:13">
      <c r="A57" s="50" t="s">
        <v>174</v>
      </c>
      <c r="B57" s="50"/>
      <c r="C57" s="50"/>
      <c r="D57" s="50"/>
      <c r="E57" s="50"/>
      <c r="F57" s="50"/>
      <c r="G57" s="43"/>
      <c r="H57" s="7">
        <v>74</v>
      </c>
      <c r="I57" s="8">
        <v>0</v>
      </c>
      <c r="J57" s="9">
        <v>0</v>
      </c>
      <c r="K57" s="10">
        <v>0</v>
      </c>
      <c r="L57" s="7">
        <v>0</v>
      </c>
      <c r="M57" s="24">
        <f>M58+M154+M165</f>
        <v>319671.5</v>
      </c>
    </row>
    <row r="58" spans="1:13">
      <c r="A58" s="50" t="s">
        <v>120</v>
      </c>
      <c r="B58" s="50"/>
      <c r="C58" s="50"/>
      <c r="D58" s="50"/>
      <c r="E58" s="50"/>
      <c r="F58" s="50"/>
      <c r="G58" s="43"/>
      <c r="H58" s="7">
        <v>74</v>
      </c>
      <c r="I58" s="8">
        <v>7</v>
      </c>
      <c r="J58" s="9">
        <v>0</v>
      </c>
      <c r="K58" s="10">
        <v>0</v>
      </c>
      <c r="L58" s="7">
        <v>0</v>
      </c>
      <c r="M58" s="24">
        <f>M59+M71+M115</f>
        <v>293433.09999999998</v>
      </c>
    </row>
    <row r="59" spans="1:13">
      <c r="A59" s="50" t="s">
        <v>19</v>
      </c>
      <c r="B59" s="50"/>
      <c r="C59" s="50"/>
      <c r="D59" s="50"/>
      <c r="E59" s="50"/>
      <c r="F59" s="50"/>
      <c r="G59" s="43"/>
      <c r="H59" s="7">
        <v>74</v>
      </c>
      <c r="I59" s="8">
        <v>7</v>
      </c>
      <c r="J59" s="9">
        <v>1</v>
      </c>
      <c r="K59" s="10">
        <v>0</v>
      </c>
      <c r="L59" s="7">
        <v>0</v>
      </c>
      <c r="M59" s="24">
        <f>M60+M63+M66+M69</f>
        <v>59935.299999999996</v>
      </c>
    </row>
    <row r="60" spans="1:13" ht="23.25" customHeight="1">
      <c r="A60" s="50" t="s">
        <v>121</v>
      </c>
      <c r="B60" s="50"/>
      <c r="C60" s="50"/>
      <c r="D60" s="50"/>
      <c r="E60" s="50"/>
      <c r="F60" s="50"/>
      <c r="G60" s="43"/>
      <c r="H60" s="7">
        <v>74</v>
      </c>
      <c r="I60" s="8">
        <v>7</v>
      </c>
      <c r="J60" s="9">
        <v>1</v>
      </c>
      <c r="K60" s="10" t="s">
        <v>62</v>
      </c>
      <c r="L60" s="7" t="s">
        <v>122</v>
      </c>
      <c r="M60" s="24">
        <v>20514.599999999999</v>
      </c>
    </row>
    <row r="61" spans="1:13">
      <c r="A61" s="50" t="s">
        <v>130</v>
      </c>
      <c r="B61" s="50"/>
      <c r="C61" s="50"/>
      <c r="D61" s="50"/>
      <c r="E61" s="50"/>
      <c r="F61" s="50"/>
      <c r="G61" s="43"/>
      <c r="H61" s="7">
        <v>74</v>
      </c>
      <c r="I61" s="8">
        <v>7</v>
      </c>
      <c r="J61" s="9">
        <v>1</v>
      </c>
      <c r="K61" s="10" t="s">
        <v>63</v>
      </c>
      <c r="L61" s="7" t="s">
        <v>122</v>
      </c>
      <c r="M61" s="24">
        <v>20514.599999999999</v>
      </c>
    </row>
    <row r="62" spans="1:13" ht="11.25" customHeight="1">
      <c r="A62" s="49" t="s">
        <v>180</v>
      </c>
      <c r="B62" s="49"/>
      <c r="C62" s="49"/>
      <c r="D62" s="49"/>
      <c r="E62" s="49"/>
      <c r="F62" s="49"/>
      <c r="G62" s="46"/>
      <c r="H62" s="11">
        <v>74</v>
      </c>
      <c r="I62" s="12">
        <v>7</v>
      </c>
      <c r="J62" s="13">
        <v>1</v>
      </c>
      <c r="K62" s="14" t="s">
        <v>63</v>
      </c>
      <c r="L62" s="11">
        <v>610</v>
      </c>
      <c r="M62" s="25">
        <v>20514.599999999999</v>
      </c>
    </row>
    <row r="63" spans="1:13">
      <c r="A63" s="50" t="s">
        <v>95</v>
      </c>
      <c r="B63" s="50"/>
      <c r="C63" s="50"/>
      <c r="D63" s="50"/>
      <c r="E63" s="50"/>
      <c r="F63" s="50"/>
      <c r="G63" s="43"/>
      <c r="H63" s="7">
        <v>74</v>
      </c>
      <c r="I63" s="8">
        <v>7</v>
      </c>
      <c r="J63" s="9">
        <v>1</v>
      </c>
      <c r="K63" s="10" t="s">
        <v>93</v>
      </c>
      <c r="L63" s="7" t="s">
        <v>122</v>
      </c>
      <c r="M63" s="24">
        <v>32367</v>
      </c>
    </row>
    <row r="64" spans="1:13" ht="21.75" customHeight="1">
      <c r="A64" s="50" t="s">
        <v>96</v>
      </c>
      <c r="B64" s="50"/>
      <c r="C64" s="50"/>
      <c r="D64" s="50"/>
      <c r="E64" s="50"/>
      <c r="F64" s="50"/>
      <c r="G64" s="43"/>
      <c r="H64" s="7">
        <v>74</v>
      </c>
      <c r="I64" s="8">
        <v>7</v>
      </c>
      <c r="J64" s="9">
        <v>1</v>
      </c>
      <c r="K64" s="10" t="s">
        <v>94</v>
      </c>
      <c r="L64" s="7" t="s">
        <v>122</v>
      </c>
      <c r="M64" s="24">
        <v>32367</v>
      </c>
    </row>
    <row r="65" spans="1:13" ht="12" customHeight="1">
      <c r="A65" s="49" t="s">
        <v>180</v>
      </c>
      <c r="B65" s="49"/>
      <c r="C65" s="49"/>
      <c r="D65" s="49"/>
      <c r="E65" s="49"/>
      <c r="F65" s="49"/>
      <c r="G65" s="46"/>
      <c r="H65" s="11">
        <v>74</v>
      </c>
      <c r="I65" s="12">
        <v>7</v>
      </c>
      <c r="J65" s="13">
        <v>1</v>
      </c>
      <c r="K65" s="14" t="s">
        <v>94</v>
      </c>
      <c r="L65" s="11">
        <v>610</v>
      </c>
      <c r="M65" s="25">
        <v>32367</v>
      </c>
    </row>
    <row r="66" spans="1:13">
      <c r="A66" s="50" t="s">
        <v>35</v>
      </c>
      <c r="B66" s="50"/>
      <c r="C66" s="50"/>
      <c r="D66" s="50"/>
      <c r="E66" s="50"/>
      <c r="F66" s="50"/>
      <c r="G66" s="43"/>
      <c r="H66" s="7">
        <v>74</v>
      </c>
      <c r="I66" s="8">
        <v>7</v>
      </c>
      <c r="J66" s="9">
        <v>1</v>
      </c>
      <c r="K66" s="10" t="s">
        <v>59</v>
      </c>
      <c r="L66" s="7" t="s">
        <v>122</v>
      </c>
      <c r="M66" s="24">
        <v>1736.7</v>
      </c>
    </row>
    <row r="67" spans="1:13" ht="25.5" customHeight="1">
      <c r="A67" s="50" t="s">
        <v>123</v>
      </c>
      <c r="B67" s="50"/>
      <c r="C67" s="50"/>
      <c r="D67" s="50"/>
      <c r="E67" s="50"/>
      <c r="F67" s="50"/>
      <c r="G67" s="43"/>
      <c r="H67" s="7">
        <v>74</v>
      </c>
      <c r="I67" s="8">
        <v>7</v>
      </c>
      <c r="J67" s="9">
        <v>1</v>
      </c>
      <c r="K67" s="10" t="s">
        <v>92</v>
      </c>
      <c r="L67" s="7" t="s">
        <v>122</v>
      </c>
      <c r="M67" s="24">
        <v>1736.7</v>
      </c>
    </row>
    <row r="68" spans="1:13" ht="13.5" customHeight="1">
      <c r="A68" s="49" t="s">
        <v>180</v>
      </c>
      <c r="B68" s="49"/>
      <c r="C68" s="49"/>
      <c r="D68" s="49"/>
      <c r="E68" s="49"/>
      <c r="F68" s="49"/>
      <c r="G68" s="46"/>
      <c r="H68" s="11">
        <v>74</v>
      </c>
      <c r="I68" s="12">
        <v>7</v>
      </c>
      <c r="J68" s="13">
        <v>1</v>
      </c>
      <c r="K68" s="14" t="s">
        <v>92</v>
      </c>
      <c r="L68" s="11">
        <v>610</v>
      </c>
      <c r="M68" s="25">
        <v>1736.7</v>
      </c>
    </row>
    <row r="69" spans="1:13" ht="22.5" customHeight="1">
      <c r="A69" s="50" t="s">
        <v>97</v>
      </c>
      <c r="B69" s="50"/>
      <c r="C69" s="50"/>
      <c r="D69" s="50"/>
      <c r="E69" s="50"/>
      <c r="F69" s="50"/>
      <c r="G69" s="43"/>
      <c r="H69" s="7">
        <v>74</v>
      </c>
      <c r="I69" s="8">
        <v>7</v>
      </c>
      <c r="J69" s="9">
        <v>1</v>
      </c>
      <c r="K69" s="10" t="s">
        <v>90</v>
      </c>
      <c r="L69" s="7"/>
      <c r="M69" s="24">
        <v>5317</v>
      </c>
    </row>
    <row r="70" spans="1:13" ht="15" customHeight="1">
      <c r="A70" s="49" t="s">
        <v>180</v>
      </c>
      <c r="B70" s="49"/>
      <c r="C70" s="49"/>
      <c r="D70" s="49"/>
      <c r="E70" s="49"/>
      <c r="F70" s="49"/>
      <c r="G70" s="46"/>
      <c r="H70" s="11">
        <v>74</v>
      </c>
      <c r="I70" s="12">
        <v>7</v>
      </c>
      <c r="J70" s="13">
        <v>1</v>
      </c>
      <c r="K70" s="14" t="s">
        <v>90</v>
      </c>
      <c r="L70" s="11">
        <v>610</v>
      </c>
      <c r="M70" s="25">
        <v>5317</v>
      </c>
    </row>
    <row r="71" spans="1:13">
      <c r="A71" s="50" t="s">
        <v>8</v>
      </c>
      <c r="B71" s="50"/>
      <c r="C71" s="50"/>
      <c r="D71" s="50"/>
      <c r="E71" s="50"/>
      <c r="F71" s="50"/>
      <c r="G71" s="43"/>
      <c r="H71" s="7">
        <v>74</v>
      </c>
      <c r="I71" s="8">
        <v>7</v>
      </c>
      <c r="J71" s="9">
        <v>2</v>
      </c>
      <c r="K71" s="10">
        <v>0</v>
      </c>
      <c r="L71" s="7">
        <v>0</v>
      </c>
      <c r="M71" s="24">
        <f>M72+M82+M109+M113+M79</f>
        <v>220316.29999999996</v>
      </c>
    </row>
    <row r="72" spans="1:13" ht="20.25" customHeight="1">
      <c r="A72" s="50" t="s">
        <v>121</v>
      </c>
      <c r="B72" s="50"/>
      <c r="C72" s="50"/>
      <c r="D72" s="50"/>
      <c r="E72" s="50"/>
      <c r="F72" s="50"/>
      <c r="G72" s="43"/>
      <c r="H72" s="7">
        <v>74</v>
      </c>
      <c r="I72" s="8">
        <v>7</v>
      </c>
      <c r="J72" s="9">
        <v>2</v>
      </c>
      <c r="K72" s="10" t="s">
        <v>62</v>
      </c>
      <c r="L72" s="7" t="s">
        <v>122</v>
      </c>
      <c r="M72" s="24">
        <f>M73</f>
        <v>31338.6</v>
      </c>
    </row>
    <row r="73" spans="1:13" ht="22.5" customHeight="1">
      <c r="A73" s="50" t="s">
        <v>133</v>
      </c>
      <c r="B73" s="50"/>
      <c r="C73" s="50"/>
      <c r="D73" s="50"/>
      <c r="E73" s="50"/>
      <c r="F73" s="50"/>
      <c r="G73" s="43"/>
      <c r="H73" s="7">
        <v>74</v>
      </c>
      <c r="I73" s="8">
        <v>7</v>
      </c>
      <c r="J73" s="9">
        <v>2</v>
      </c>
      <c r="K73" s="10" t="s">
        <v>64</v>
      </c>
      <c r="L73" s="7" t="s">
        <v>122</v>
      </c>
      <c r="M73" s="24">
        <f>M74+M75+M77+M78+M76</f>
        <v>31338.6</v>
      </c>
    </row>
    <row r="74" spans="1:13" ht="34.5" customHeight="1">
      <c r="A74" s="49" t="s">
        <v>177</v>
      </c>
      <c r="B74" s="49"/>
      <c r="C74" s="49"/>
      <c r="D74" s="49"/>
      <c r="E74" s="49"/>
      <c r="F74" s="49"/>
      <c r="G74" s="46"/>
      <c r="H74" s="11">
        <v>74</v>
      </c>
      <c r="I74" s="12">
        <v>7</v>
      </c>
      <c r="J74" s="13">
        <v>2</v>
      </c>
      <c r="K74" s="14" t="s">
        <v>64</v>
      </c>
      <c r="L74" s="11">
        <v>100</v>
      </c>
      <c r="M74" s="25">
        <v>4119.5</v>
      </c>
    </row>
    <row r="75" spans="1:13">
      <c r="A75" s="49" t="s">
        <v>178</v>
      </c>
      <c r="B75" s="49"/>
      <c r="C75" s="49"/>
      <c r="D75" s="49"/>
      <c r="E75" s="49"/>
      <c r="F75" s="49"/>
      <c r="G75" s="46"/>
      <c r="H75" s="11">
        <v>74</v>
      </c>
      <c r="I75" s="12">
        <v>7</v>
      </c>
      <c r="J75" s="13">
        <v>2</v>
      </c>
      <c r="K75" s="26" t="s">
        <v>64</v>
      </c>
      <c r="L75" s="11">
        <v>200</v>
      </c>
      <c r="M75" s="25">
        <v>10078</v>
      </c>
    </row>
    <row r="76" spans="1:13">
      <c r="A76" s="46" t="s">
        <v>205</v>
      </c>
      <c r="B76" s="47"/>
      <c r="C76" s="47"/>
      <c r="D76" s="47"/>
      <c r="E76" s="47"/>
      <c r="F76" s="47"/>
      <c r="G76" s="48"/>
      <c r="H76" s="11">
        <v>74</v>
      </c>
      <c r="I76" s="12">
        <v>7</v>
      </c>
      <c r="J76" s="13">
        <v>2</v>
      </c>
      <c r="K76" s="26" t="s">
        <v>64</v>
      </c>
      <c r="L76" s="11">
        <v>300</v>
      </c>
      <c r="M76" s="25">
        <v>190</v>
      </c>
    </row>
    <row r="77" spans="1:13" ht="14.25" customHeight="1">
      <c r="A77" s="49" t="s">
        <v>180</v>
      </c>
      <c r="B77" s="49"/>
      <c r="C77" s="49"/>
      <c r="D77" s="49"/>
      <c r="E77" s="49"/>
      <c r="F77" s="49"/>
      <c r="G77" s="46"/>
      <c r="H77" s="11">
        <v>74</v>
      </c>
      <c r="I77" s="12">
        <v>7</v>
      </c>
      <c r="J77" s="13">
        <v>2</v>
      </c>
      <c r="K77" s="14" t="s">
        <v>64</v>
      </c>
      <c r="L77" s="11">
        <v>610</v>
      </c>
      <c r="M77" s="25">
        <v>16032.5</v>
      </c>
    </row>
    <row r="78" spans="1:13">
      <c r="A78" s="49" t="s">
        <v>179</v>
      </c>
      <c r="B78" s="49"/>
      <c r="C78" s="49"/>
      <c r="D78" s="49"/>
      <c r="E78" s="49"/>
      <c r="F78" s="49"/>
      <c r="G78" s="46"/>
      <c r="H78" s="11">
        <v>74</v>
      </c>
      <c r="I78" s="12">
        <v>7</v>
      </c>
      <c r="J78" s="13">
        <v>2</v>
      </c>
      <c r="K78" s="14" t="s">
        <v>64</v>
      </c>
      <c r="L78" s="11">
        <v>800</v>
      </c>
      <c r="M78" s="25">
        <v>918.6</v>
      </c>
    </row>
    <row r="79" spans="1:13">
      <c r="A79" s="43" t="s">
        <v>188</v>
      </c>
      <c r="B79" s="44"/>
      <c r="C79" s="44"/>
      <c r="D79" s="44"/>
      <c r="E79" s="44"/>
      <c r="F79" s="44"/>
      <c r="G79" s="45"/>
      <c r="H79" s="29" t="s">
        <v>217</v>
      </c>
      <c r="I79" s="36" t="s">
        <v>208</v>
      </c>
      <c r="J79" s="37" t="s">
        <v>209</v>
      </c>
      <c r="K79" s="29" t="s">
        <v>69</v>
      </c>
      <c r="L79" s="29"/>
      <c r="M79" s="24">
        <f>M80+M81</f>
        <v>1900</v>
      </c>
    </row>
    <row r="80" spans="1:13">
      <c r="A80" s="46" t="s">
        <v>178</v>
      </c>
      <c r="B80" s="47"/>
      <c r="C80" s="47"/>
      <c r="D80" s="47"/>
      <c r="E80" s="47"/>
      <c r="F80" s="47"/>
      <c r="G80" s="48"/>
      <c r="H80" s="26" t="s">
        <v>217</v>
      </c>
      <c r="I80" s="33" t="s">
        <v>208</v>
      </c>
      <c r="J80" s="34" t="s">
        <v>209</v>
      </c>
      <c r="K80" s="26" t="s">
        <v>69</v>
      </c>
      <c r="L80" s="26" t="s">
        <v>211</v>
      </c>
      <c r="M80" s="25" t="s">
        <v>218</v>
      </c>
    </row>
    <row r="81" spans="1:13">
      <c r="A81" s="46" t="s">
        <v>180</v>
      </c>
      <c r="B81" s="47"/>
      <c r="C81" s="47"/>
      <c r="D81" s="47"/>
      <c r="E81" s="47"/>
      <c r="F81" s="47"/>
      <c r="G81" s="48"/>
      <c r="H81" s="26" t="s">
        <v>217</v>
      </c>
      <c r="I81" s="33" t="s">
        <v>208</v>
      </c>
      <c r="J81" s="34" t="s">
        <v>209</v>
      </c>
      <c r="K81" s="26" t="s">
        <v>69</v>
      </c>
      <c r="L81" s="26" t="s">
        <v>212</v>
      </c>
      <c r="M81" s="25" t="s">
        <v>219</v>
      </c>
    </row>
    <row r="82" spans="1:13">
      <c r="A82" s="50" t="s">
        <v>95</v>
      </c>
      <c r="B82" s="50"/>
      <c r="C82" s="50"/>
      <c r="D82" s="50"/>
      <c r="E82" s="50"/>
      <c r="F82" s="50"/>
      <c r="G82" s="43"/>
      <c r="H82" s="7">
        <v>74</v>
      </c>
      <c r="I82" s="8">
        <v>7</v>
      </c>
      <c r="J82" s="9">
        <v>2</v>
      </c>
      <c r="K82" s="10" t="s">
        <v>93</v>
      </c>
      <c r="L82" s="7" t="s">
        <v>122</v>
      </c>
      <c r="M82" s="24">
        <f>M83+M86+M89+M94+M97+M100+M103+M106</f>
        <v>177464.39999999997</v>
      </c>
    </row>
    <row r="83" spans="1:13" ht="22.5" customHeight="1">
      <c r="A83" s="50" t="s">
        <v>135</v>
      </c>
      <c r="B83" s="50"/>
      <c r="C83" s="50"/>
      <c r="D83" s="50"/>
      <c r="E83" s="50"/>
      <c r="F83" s="50"/>
      <c r="G83" s="43"/>
      <c r="H83" s="7">
        <v>74</v>
      </c>
      <c r="I83" s="8">
        <v>7</v>
      </c>
      <c r="J83" s="9">
        <v>2</v>
      </c>
      <c r="K83" s="10" t="s">
        <v>109</v>
      </c>
      <c r="L83" s="7" t="s">
        <v>122</v>
      </c>
      <c r="M83" s="24">
        <f>M84+M85</f>
        <v>15890</v>
      </c>
    </row>
    <row r="84" spans="1:13" ht="33.75" customHeight="1">
      <c r="A84" s="49" t="s">
        <v>177</v>
      </c>
      <c r="B84" s="49"/>
      <c r="C84" s="49"/>
      <c r="D84" s="49"/>
      <c r="E84" s="49"/>
      <c r="F84" s="49"/>
      <c r="G84" s="46"/>
      <c r="H84" s="11">
        <v>74</v>
      </c>
      <c r="I84" s="12">
        <v>7</v>
      </c>
      <c r="J84" s="13">
        <v>2</v>
      </c>
      <c r="K84" s="14" t="s">
        <v>109</v>
      </c>
      <c r="L84" s="11">
        <v>100</v>
      </c>
      <c r="M84" s="25">
        <v>8641.1</v>
      </c>
    </row>
    <row r="85" spans="1:13">
      <c r="A85" s="49" t="s">
        <v>180</v>
      </c>
      <c r="B85" s="49"/>
      <c r="C85" s="49"/>
      <c r="D85" s="49"/>
      <c r="E85" s="49"/>
      <c r="F85" s="49"/>
      <c r="G85" s="46"/>
      <c r="H85" s="11">
        <v>74</v>
      </c>
      <c r="I85" s="12">
        <v>7</v>
      </c>
      <c r="J85" s="13">
        <v>2</v>
      </c>
      <c r="K85" s="14" t="s">
        <v>109</v>
      </c>
      <c r="L85" s="11">
        <v>610</v>
      </c>
      <c r="M85" s="25">
        <v>7248.9</v>
      </c>
    </row>
    <row r="86" spans="1:13" ht="21.75" customHeight="1">
      <c r="A86" s="50" t="s">
        <v>99</v>
      </c>
      <c r="B86" s="50"/>
      <c r="C86" s="50"/>
      <c r="D86" s="50"/>
      <c r="E86" s="50"/>
      <c r="F86" s="50"/>
      <c r="G86" s="43"/>
      <c r="H86" s="7">
        <v>74</v>
      </c>
      <c r="I86" s="8">
        <v>7</v>
      </c>
      <c r="J86" s="9">
        <v>2</v>
      </c>
      <c r="K86" s="10" t="s">
        <v>98</v>
      </c>
      <c r="L86" s="7" t="s">
        <v>122</v>
      </c>
      <c r="M86" s="24">
        <f>M87+M88</f>
        <v>2923.6</v>
      </c>
    </row>
    <row r="87" spans="1:13">
      <c r="A87" s="49" t="s">
        <v>178</v>
      </c>
      <c r="B87" s="49"/>
      <c r="C87" s="49"/>
      <c r="D87" s="49"/>
      <c r="E87" s="49"/>
      <c r="F87" s="49"/>
      <c r="G87" s="46"/>
      <c r="H87" s="11">
        <v>74</v>
      </c>
      <c r="I87" s="12">
        <v>7</v>
      </c>
      <c r="J87" s="13">
        <v>2</v>
      </c>
      <c r="K87" s="14" t="s">
        <v>98</v>
      </c>
      <c r="L87" s="11">
        <v>200</v>
      </c>
      <c r="M87" s="25">
        <v>2133.1999999999998</v>
      </c>
    </row>
    <row r="88" spans="1:13">
      <c r="A88" s="49" t="s">
        <v>180</v>
      </c>
      <c r="B88" s="49"/>
      <c r="C88" s="49"/>
      <c r="D88" s="49"/>
      <c r="E88" s="49"/>
      <c r="F88" s="49"/>
      <c r="G88" s="46"/>
      <c r="H88" s="11">
        <v>74</v>
      </c>
      <c r="I88" s="12">
        <v>7</v>
      </c>
      <c r="J88" s="13">
        <v>2</v>
      </c>
      <c r="K88" s="14" t="s">
        <v>98</v>
      </c>
      <c r="L88" s="11">
        <v>610</v>
      </c>
      <c r="M88" s="25">
        <v>790.4</v>
      </c>
    </row>
    <row r="89" spans="1:13" ht="46.5" customHeight="1">
      <c r="A89" s="50" t="s">
        <v>136</v>
      </c>
      <c r="B89" s="50"/>
      <c r="C89" s="50"/>
      <c r="D89" s="50"/>
      <c r="E89" s="50"/>
      <c r="F89" s="50"/>
      <c r="G89" s="43"/>
      <c r="H89" s="7">
        <v>74</v>
      </c>
      <c r="I89" s="8">
        <v>7</v>
      </c>
      <c r="J89" s="9">
        <v>2</v>
      </c>
      <c r="K89" s="10" t="s">
        <v>100</v>
      </c>
      <c r="L89" s="7" t="s">
        <v>122</v>
      </c>
      <c r="M89" s="24">
        <f>M90+M91+M92+M93</f>
        <v>149127.29999999999</v>
      </c>
    </row>
    <row r="90" spans="1:13" ht="33.75" customHeight="1">
      <c r="A90" s="49" t="s">
        <v>177</v>
      </c>
      <c r="B90" s="49"/>
      <c r="C90" s="49"/>
      <c r="D90" s="49"/>
      <c r="E90" s="49"/>
      <c r="F90" s="49"/>
      <c r="G90" s="46"/>
      <c r="H90" s="11">
        <v>74</v>
      </c>
      <c r="I90" s="12">
        <v>7</v>
      </c>
      <c r="J90" s="13">
        <v>2</v>
      </c>
      <c r="K90" s="14" t="s">
        <v>100</v>
      </c>
      <c r="L90" s="11">
        <v>100</v>
      </c>
      <c r="M90" s="25">
        <v>67043</v>
      </c>
    </row>
    <row r="91" spans="1:13">
      <c r="A91" s="49" t="s">
        <v>178</v>
      </c>
      <c r="B91" s="49"/>
      <c r="C91" s="49"/>
      <c r="D91" s="49"/>
      <c r="E91" s="49"/>
      <c r="F91" s="49"/>
      <c r="G91" s="46"/>
      <c r="H91" s="11">
        <v>74</v>
      </c>
      <c r="I91" s="12">
        <v>7</v>
      </c>
      <c r="J91" s="13">
        <v>2</v>
      </c>
      <c r="K91" s="14" t="s">
        <v>100</v>
      </c>
      <c r="L91" s="11">
        <v>200</v>
      </c>
      <c r="M91" s="25">
        <v>1232.5999999999999</v>
      </c>
    </row>
    <row r="92" spans="1:13" ht="24" customHeight="1">
      <c r="A92" s="49" t="s">
        <v>131</v>
      </c>
      <c r="B92" s="49"/>
      <c r="C92" s="49"/>
      <c r="D92" s="49"/>
      <c r="E92" s="49"/>
      <c r="F92" s="49"/>
      <c r="G92" s="46"/>
      <c r="H92" s="11">
        <v>74</v>
      </c>
      <c r="I92" s="12">
        <v>7</v>
      </c>
      <c r="J92" s="13">
        <v>2</v>
      </c>
      <c r="K92" s="14" t="s">
        <v>100</v>
      </c>
      <c r="L92" s="11" t="s">
        <v>132</v>
      </c>
      <c r="M92" s="25">
        <v>77.3</v>
      </c>
    </row>
    <row r="93" spans="1:13" ht="14.25" customHeight="1">
      <c r="A93" s="49" t="s">
        <v>180</v>
      </c>
      <c r="B93" s="49"/>
      <c r="C93" s="49"/>
      <c r="D93" s="49"/>
      <c r="E93" s="49"/>
      <c r="F93" s="49"/>
      <c r="G93" s="46"/>
      <c r="H93" s="11">
        <v>74</v>
      </c>
      <c r="I93" s="12">
        <v>7</v>
      </c>
      <c r="J93" s="13">
        <v>2</v>
      </c>
      <c r="K93" s="14" t="s">
        <v>100</v>
      </c>
      <c r="L93" s="11">
        <v>610</v>
      </c>
      <c r="M93" s="25">
        <v>80774.399999999994</v>
      </c>
    </row>
    <row r="94" spans="1:13" ht="21.75" customHeight="1">
      <c r="A94" s="50" t="s">
        <v>194</v>
      </c>
      <c r="B94" s="50"/>
      <c r="C94" s="50"/>
      <c r="D94" s="50"/>
      <c r="E94" s="50"/>
      <c r="F94" s="50"/>
      <c r="G94" s="43"/>
      <c r="H94" s="7">
        <v>74</v>
      </c>
      <c r="I94" s="8">
        <v>7</v>
      </c>
      <c r="J94" s="9">
        <v>2</v>
      </c>
      <c r="K94" s="10" t="s">
        <v>110</v>
      </c>
      <c r="L94" s="7" t="s">
        <v>122</v>
      </c>
      <c r="M94" s="24">
        <f>M95+M96</f>
        <v>6593.3</v>
      </c>
    </row>
    <row r="95" spans="1:13">
      <c r="A95" s="49" t="s">
        <v>178</v>
      </c>
      <c r="B95" s="49"/>
      <c r="C95" s="49"/>
      <c r="D95" s="49"/>
      <c r="E95" s="49"/>
      <c r="F95" s="49"/>
      <c r="G95" s="46"/>
      <c r="H95" s="11">
        <v>74</v>
      </c>
      <c r="I95" s="12">
        <v>7</v>
      </c>
      <c r="J95" s="13">
        <v>2</v>
      </c>
      <c r="K95" s="14" t="s">
        <v>110</v>
      </c>
      <c r="L95" s="11">
        <v>200</v>
      </c>
      <c r="M95" s="25">
        <v>2647</v>
      </c>
    </row>
    <row r="96" spans="1:13">
      <c r="A96" s="49" t="s">
        <v>180</v>
      </c>
      <c r="B96" s="49"/>
      <c r="C96" s="49"/>
      <c r="D96" s="49"/>
      <c r="E96" s="49"/>
      <c r="F96" s="49"/>
      <c r="G96" s="46"/>
      <c r="H96" s="11">
        <v>74</v>
      </c>
      <c r="I96" s="12">
        <v>7</v>
      </c>
      <c r="J96" s="13">
        <v>2</v>
      </c>
      <c r="K96" s="14" t="s">
        <v>110</v>
      </c>
      <c r="L96" s="11">
        <v>610</v>
      </c>
      <c r="M96" s="25">
        <v>3946.3</v>
      </c>
    </row>
    <row r="97" spans="1:13" ht="24.75" customHeight="1">
      <c r="A97" s="43" t="s">
        <v>182</v>
      </c>
      <c r="B97" s="44"/>
      <c r="C97" s="44"/>
      <c r="D97" s="44"/>
      <c r="E97" s="44"/>
      <c r="F97" s="44"/>
      <c r="G97" s="45"/>
      <c r="H97" s="7">
        <v>74</v>
      </c>
      <c r="I97" s="8">
        <v>7</v>
      </c>
      <c r="J97" s="9">
        <v>2</v>
      </c>
      <c r="K97" s="10" t="s">
        <v>181</v>
      </c>
      <c r="L97" s="7"/>
      <c r="M97" s="24">
        <f>M98+M99</f>
        <v>1143.9000000000001</v>
      </c>
    </row>
    <row r="98" spans="1:13" ht="12.75" customHeight="1">
      <c r="A98" s="46" t="s">
        <v>178</v>
      </c>
      <c r="B98" s="47"/>
      <c r="C98" s="47"/>
      <c r="D98" s="47"/>
      <c r="E98" s="47"/>
      <c r="F98" s="47"/>
      <c r="G98" s="48"/>
      <c r="H98" s="11">
        <v>74</v>
      </c>
      <c r="I98" s="12">
        <v>7</v>
      </c>
      <c r="J98" s="13">
        <v>2</v>
      </c>
      <c r="K98" s="14" t="s">
        <v>181</v>
      </c>
      <c r="L98" s="11">
        <v>200</v>
      </c>
      <c r="M98" s="25">
        <v>562.4</v>
      </c>
    </row>
    <row r="99" spans="1:13">
      <c r="A99" s="46" t="s">
        <v>180</v>
      </c>
      <c r="B99" s="47"/>
      <c r="C99" s="47"/>
      <c r="D99" s="47"/>
      <c r="E99" s="47"/>
      <c r="F99" s="47"/>
      <c r="G99" s="48"/>
      <c r="H99" s="11">
        <v>74</v>
      </c>
      <c r="I99" s="12">
        <v>7</v>
      </c>
      <c r="J99" s="13">
        <v>2</v>
      </c>
      <c r="K99" s="14" t="s">
        <v>181</v>
      </c>
      <c r="L99" s="11">
        <v>610</v>
      </c>
      <c r="M99" s="25">
        <v>581.5</v>
      </c>
    </row>
    <row r="100" spans="1:13" ht="25.5" customHeight="1">
      <c r="A100" s="43" t="s">
        <v>216</v>
      </c>
      <c r="B100" s="44"/>
      <c r="C100" s="44"/>
      <c r="D100" s="44"/>
      <c r="E100" s="44"/>
      <c r="F100" s="44"/>
      <c r="G100" s="45"/>
      <c r="H100" s="7">
        <v>74</v>
      </c>
      <c r="I100" s="36" t="s">
        <v>208</v>
      </c>
      <c r="J100" s="37" t="s">
        <v>209</v>
      </c>
      <c r="K100" s="29" t="s">
        <v>210</v>
      </c>
      <c r="L100" s="29"/>
      <c r="M100" s="38" t="s">
        <v>215</v>
      </c>
    </row>
    <row r="101" spans="1:13">
      <c r="A101" s="46" t="s">
        <v>178</v>
      </c>
      <c r="B101" s="47"/>
      <c r="C101" s="47"/>
      <c r="D101" s="47"/>
      <c r="E101" s="47"/>
      <c r="F101" s="47"/>
      <c r="G101" s="48"/>
      <c r="H101" s="11">
        <v>74</v>
      </c>
      <c r="I101" s="33" t="s">
        <v>208</v>
      </c>
      <c r="J101" s="34" t="s">
        <v>209</v>
      </c>
      <c r="K101" s="26" t="s">
        <v>210</v>
      </c>
      <c r="L101" s="26" t="s">
        <v>211</v>
      </c>
      <c r="M101" s="35" t="s">
        <v>213</v>
      </c>
    </row>
    <row r="102" spans="1:13">
      <c r="A102" s="46" t="s">
        <v>180</v>
      </c>
      <c r="B102" s="47"/>
      <c r="C102" s="47"/>
      <c r="D102" s="47"/>
      <c r="E102" s="47"/>
      <c r="F102" s="47"/>
      <c r="G102" s="48"/>
      <c r="H102" s="11">
        <v>74</v>
      </c>
      <c r="I102" s="33" t="s">
        <v>208</v>
      </c>
      <c r="J102" s="34" t="s">
        <v>209</v>
      </c>
      <c r="K102" s="26" t="s">
        <v>210</v>
      </c>
      <c r="L102" s="26" t="s">
        <v>212</v>
      </c>
      <c r="M102" s="35" t="s">
        <v>214</v>
      </c>
    </row>
    <row r="103" spans="1:13" ht="35.25" customHeight="1">
      <c r="A103" s="43" t="s">
        <v>207</v>
      </c>
      <c r="B103" s="44"/>
      <c r="C103" s="44"/>
      <c r="D103" s="44"/>
      <c r="E103" s="44"/>
      <c r="F103" s="44"/>
      <c r="G103" s="45"/>
      <c r="H103" s="7">
        <v>74</v>
      </c>
      <c r="I103" s="8">
        <v>7</v>
      </c>
      <c r="J103" s="9">
        <v>2</v>
      </c>
      <c r="K103" s="29" t="s">
        <v>206</v>
      </c>
      <c r="L103" s="7"/>
      <c r="M103" s="24">
        <f>M104+M105</f>
        <v>65.099999999999994</v>
      </c>
    </row>
    <row r="104" spans="1:13" ht="33" customHeight="1">
      <c r="A104" s="46" t="s">
        <v>177</v>
      </c>
      <c r="B104" s="47"/>
      <c r="C104" s="47"/>
      <c r="D104" s="47"/>
      <c r="E104" s="47"/>
      <c r="F104" s="47"/>
      <c r="G104" s="48"/>
      <c r="H104" s="11">
        <v>74</v>
      </c>
      <c r="I104" s="12">
        <v>7</v>
      </c>
      <c r="J104" s="13">
        <v>2</v>
      </c>
      <c r="K104" s="26" t="s">
        <v>206</v>
      </c>
      <c r="L104" s="11">
        <v>100</v>
      </c>
      <c r="M104" s="25">
        <v>32.6</v>
      </c>
    </row>
    <row r="105" spans="1:13">
      <c r="A105" s="46" t="s">
        <v>180</v>
      </c>
      <c r="B105" s="47"/>
      <c r="C105" s="47"/>
      <c r="D105" s="47"/>
      <c r="E105" s="47"/>
      <c r="F105" s="47"/>
      <c r="G105" s="48"/>
      <c r="H105" s="11">
        <v>74</v>
      </c>
      <c r="I105" s="12">
        <v>7</v>
      </c>
      <c r="J105" s="13">
        <v>2</v>
      </c>
      <c r="K105" s="26" t="s">
        <v>206</v>
      </c>
      <c r="L105" s="11">
        <v>610</v>
      </c>
      <c r="M105" s="25">
        <v>32.5</v>
      </c>
    </row>
    <row r="106" spans="1:13" ht="36" customHeight="1">
      <c r="A106" s="43" t="s">
        <v>185</v>
      </c>
      <c r="B106" s="44"/>
      <c r="C106" s="44"/>
      <c r="D106" s="44"/>
      <c r="E106" s="44"/>
      <c r="F106" s="44"/>
      <c r="G106" s="45"/>
      <c r="H106" s="7">
        <v>74</v>
      </c>
      <c r="I106" s="8">
        <v>7</v>
      </c>
      <c r="J106" s="9">
        <v>2</v>
      </c>
      <c r="K106" s="10" t="s">
        <v>183</v>
      </c>
      <c r="L106" s="7"/>
      <c r="M106" s="24">
        <f>M107+M108</f>
        <v>447.29999999999995</v>
      </c>
    </row>
    <row r="107" spans="1:13" ht="35.25" customHeight="1">
      <c r="A107" s="46" t="s">
        <v>184</v>
      </c>
      <c r="B107" s="47"/>
      <c r="C107" s="47"/>
      <c r="D107" s="47"/>
      <c r="E107" s="47"/>
      <c r="F107" s="47"/>
      <c r="G107" s="48"/>
      <c r="H107" s="11">
        <v>74</v>
      </c>
      <c r="I107" s="12">
        <v>7</v>
      </c>
      <c r="J107" s="13">
        <v>2</v>
      </c>
      <c r="K107" s="14" t="s">
        <v>183</v>
      </c>
      <c r="L107" s="11">
        <v>100</v>
      </c>
      <c r="M107" s="25">
        <v>223.6</v>
      </c>
    </row>
    <row r="108" spans="1:13">
      <c r="A108" s="46" t="s">
        <v>180</v>
      </c>
      <c r="B108" s="47"/>
      <c r="C108" s="47"/>
      <c r="D108" s="47"/>
      <c r="E108" s="47"/>
      <c r="F108" s="47"/>
      <c r="G108" s="48"/>
      <c r="H108" s="11">
        <v>74</v>
      </c>
      <c r="I108" s="12">
        <v>7</v>
      </c>
      <c r="J108" s="13">
        <v>2</v>
      </c>
      <c r="K108" s="14" t="s">
        <v>183</v>
      </c>
      <c r="L108" s="11">
        <v>610</v>
      </c>
      <c r="M108" s="25">
        <v>223.7</v>
      </c>
    </row>
    <row r="109" spans="1:13">
      <c r="A109" s="50" t="s">
        <v>35</v>
      </c>
      <c r="B109" s="50"/>
      <c r="C109" s="50"/>
      <c r="D109" s="50"/>
      <c r="E109" s="50"/>
      <c r="F109" s="50"/>
      <c r="G109" s="43"/>
      <c r="H109" s="7">
        <v>74</v>
      </c>
      <c r="I109" s="8">
        <v>7</v>
      </c>
      <c r="J109" s="9">
        <v>2</v>
      </c>
      <c r="K109" s="10" t="s">
        <v>59</v>
      </c>
      <c r="L109" s="7" t="s">
        <v>122</v>
      </c>
      <c r="M109" s="24">
        <f>M110</f>
        <v>7758.3</v>
      </c>
    </row>
    <row r="110" spans="1:13" ht="26.25" customHeight="1">
      <c r="A110" s="50" t="s">
        <v>123</v>
      </c>
      <c r="B110" s="50"/>
      <c r="C110" s="50"/>
      <c r="D110" s="50"/>
      <c r="E110" s="50"/>
      <c r="F110" s="50"/>
      <c r="G110" s="43"/>
      <c r="H110" s="7">
        <v>74</v>
      </c>
      <c r="I110" s="8">
        <v>7</v>
      </c>
      <c r="J110" s="9">
        <v>2</v>
      </c>
      <c r="K110" s="10" t="s">
        <v>92</v>
      </c>
      <c r="L110" s="7" t="s">
        <v>122</v>
      </c>
      <c r="M110" s="24">
        <f>M111+M112</f>
        <v>7758.3</v>
      </c>
    </row>
    <row r="111" spans="1:13">
      <c r="A111" s="49" t="s">
        <v>178</v>
      </c>
      <c r="B111" s="49"/>
      <c r="C111" s="49"/>
      <c r="D111" s="49"/>
      <c r="E111" s="49"/>
      <c r="F111" s="49"/>
      <c r="G111" s="46"/>
      <c r="H111" s="11">
        <v>74</v>
      </c>
      <c r="I111" s="12">
        <v>7</v>
      </c>
      <c r="J111" s="13">
        <v>2</v>
      </c>
      <c r="K111" s="14" t="s">
        <v>92</v>
      </c>
      <c r="L111" s="11">
        <v>200</v>
      </c>
      <c r="M111" s="25">
        <v>4877.5</v>
      </c>
    </row>
    <row r="112" spans="1:13" ht="11.25" customHeight="1">
      <c r="A112" s="49" t="s">
        <v>180</v>
      </c>
      <c r="B112" s="49"/>
      <c r="C112" s="49"/>
      <c r="D112" s="49"/>
      <c r="E112" s="49"/>
      <c r="F112" s="49"/>
      <c r="G112" s="46"/>
      <c r="H112" s="11">
        <v>74</v>
      </c>
      <c r="I112" s="12">
        <v>7</v>
      </c>
      <c r="J112" s="13">
        <v>2</v>
      </c>
      <c r="K112" s="14" t="s">
        <v>92</v>
      </c>
      <c r="L112" s="11">
        <v>610</v>
      </c>
      <c r="M112" s="25">
        <v>2880.8</v>
      </c>
    </row>
    <row r="113" spans="1:13" ht="22.5" customHeight="1">
      <c r="A113" s="50" t="s">
        <v>97</v>
      </c>
      <c r="B113" s="50"/>
      <c r="C113" s="50"/>
      <c r="D113" s="50"/>
      <c r="E113" s="50"/>
      <c r="F113" s="50"/>
      <c r="G113" s="43"/>
      <c r="H113" s="7">
        <v>74</v>
      </c>
      <c r="I113" s="8">
        <v>7</v>
      </c>
      <c r="J113" s="9">
        <v>2</v>
      </c>
      <c r="K113" s="10" t="s">
        <v>90</v>
      </c>
      <c r="L113" s="7" t="s">
        <v>122</v>
      </c>
      <c r="M113" s="24">
        <f>M114</f>
        <v>1855</v>
      </c>
    </row>
    <row r="114" spans="1:13" ht="33.75" customHeight="1">
      <c r="A114" s="49" t="s">
        <v>177</v>
      </c>
      <c r="B114" s="49"/>
      <c r="C114" s="49"/>
      <c r="D114" s="49"/>
      <c r="E114" s="49"/>
      <c r="F114" s="49"/>
      <c r="G114" s="46"/>
      <c r="H114" s="11">
        <v>74</v>
      </c>
      <c r="I114" s="12">
        <v>7</v>
      </c>
      <c r="J114" s="13">
        <v>2</v>
      </c>
      <c r="K114" s="14" t="s">
        <v>90</v>
      </c>
      <c r="L114" s="11">
        <v>100</v>
      </c>
      <c r="M114" s="25">
        <v>1855</v>
      </c>
    </row>
    <row r="115" spans="1:13">
      <c r="A115" s="50" t="s">
        <v>20</v>
      </c>
      <c r="B115" s="50"/>
      <c r="C115" s="50"/>
      <c r="D115" s="50"/>
      <c r="E115" s="50"/>
      <c r="F115" s="50"/>
      <c r="G115" s="43"/>
      <c r="H115" s="7">
        <v>74</v>
      </c>
      <c r="I115" s="8">
        <v>7</v>
      </c>
      <c r="J115" s="9">
        <v>9</v>
      </c>
      <c r="K115" s="10">
        <v>0</v>
      </c>
      <c r="L115" s="7">
        <v>0</v>
      </c>
      <c r="M115" s="24">
        <f>M116+M121+M125+M129+M132+M134+M137+M140+M143+M147+M150+M152</f>
        <v>13181.5</v>
      </c>
    </row>
    <row r="116" spans="1:13">
      <c r="A116" s="50" t="s">
        <v>15</v>
      </c>
      <c r="B116" s="50"/>
      <c r="C116" s="50"/>
      <c r="D116" s="50"/>
      <c r="E116" s="50"/>
      <c r="F116" s="50"/>
      <c r="G116" s="43"/>
      <c r="H116" s="7">
        <v>74</v>
      </c>
      <c r="I116" s="8">
        <v>7</v>
      </c>
      <c r="J116" s="9">
        <v>9</v>
      </c>
      <c r="K116" s="10" t="s">
        <v>51</v>
      </c>
      <c r="L116" s="7" t="s">
        <v>122</v>
      </c>
      <c r="M116" s="24">
        <f>M117</f>
        <v>3999.5000000000005</v>
      </c>
    </row>
    <row r="117" spans="1:13">
      <c r="A117" s="50" t="s">
        <v>16</v>
      </c>
      <c r="B117" s="50"/>
      <c r="C117" s="50"/>
      <c r="D117" s="50"/>
      <c r="E117" s="50"/>
      <c r="F117" s="50"/>
      <c r="G117" s="43"/>
      <c r="H117" s="7">
        <v>74</v>
      </c>
      <c r="I117" s="8">
        <v>7</v>
      </c>
      <c r="J117" s="9">
        <v>9</v>
      </c>
      <c r="K117" s="10" t="s">
        <v>52</v>
      </c>
      <c r="L117" s="7" t="s">
        <v>122</v>
      </c>
      <c r="M117" s="24">
        <f>M118+M119+M120</f>
        <v>3999.5000000000005</v>
      </c>
    </row>
    <row r="118" spans="1:13" ht="35.25" customHeight="1">
      <c r="A118" s="49" t="s">
        <v>177</v>
      </c>
      <c r="B118" s="49"/>
      <c r="C118" s="49"/>
      <c r="D118" s="49"/>
      <c r="E118" s="49"/>
      <c r="F118" s="49"/>
      <c r="G118" s="46"/>
      <c r="H118" s="11">
        <v>74</v>
      </c>
      <c r="I118" s="12">
        <v>7</v>
      </c>
      <c r="J118" s="13">
        <v>9</v>
      </c>
      <c r="K118" s="14" t="s">
        <v>52</v>
      </c>
      <c r="L118" s="11">
        <v>100</v>
      </c>
      <c r="M118" s="25">
        <v>3455.3</v>
      </c>
    </row>
    <row r="119" spans="1:13">
      <c r="A119" s="49" t="s">
        <v>178</v>
      </c>
      <c r="B119" s="49"/>
      <c r="C119" s="49"/>
      <c r="D119" s="49"/>
      <c r="E119" s="49"/>
      <c r="F119" s="49"/>
      <c r="G119" s="46"/>
      <c r="H119" s="11">
        <v>74</v>
      </c>
      <c r="I119" s="12">
        <v>7</v>
      </c>
      <c r="J119" s="13">
        <v>9</v>
      </c>
      <c r="K119" s="14" t="s">
        <v>52</v>
      </c>
      <c r="L119" s="11">
        <v>200</v>
      </c>
      <c r="M119" s="25">
        <v>541.29999999999995</v>
      </c>
    </row>
    <row r="120" spans="1:13">
      <c r="A120" s="49" t="s">
        <v>179</v>
      </c>
      <c r="B120" s="49"/>
      <c r="C120" s="49"/>
      <c r="D120" s="49"/>
      <c r="E120" s="49"/>
      <c r="F120" s="49"/>
      <c r="G120" s="46"/>
      <c r="H120" s="11">
        <v>74</v>
      </c>
      <c r="I120" s="12">
        <v>7</v>
      </c>
      <c r="J120" s="13">
        <v>9</v>
      </c>
      <c r="K120" s="14" t="s">
        <v>52</v>
      </c>
      <c r="L120" s="11">
        <v>800</v>
      </c>
      <c r="M120" s="25">
        <v>2.9</v>
      </c>
    </row>
    <row r="121" spans="1:13">
      <c r="A121" s="50" t="s">
        <v>21</v>
      </c>
      <c r="B121" s="50"/>
      <c r="C121" s="50"/>
      <c r="D121" s="50"/>
      <c r="E121" s="50"/>
      <c r="F121" s="50"/>
      <c r="G121" s="43"/>
      <c r="H121" s="7">
        <v>74</v>
      </c>
      <c r="I121" s="8">
        <v>7</v>
      </c>
      <c r="J121" s="9">
        <v>9</v>
      </c>
      <c r="K121" s="10" t="s">
        <v>53</v>
      </c>
      <c r="L121" s="7" t="s">
        <v>122</v>
      </c>
      <c r="M121" s="24">
        <v>623</v>
      </c>
    </row>
    <row r="122" spans="1:13" ht="21.75" customHeight="1">
      <c r="A122" s="50" t="s">
        <v>49</v>
      </c>
      <c r="B122" s="50"/>
      <c r="C122" s="50"/>
      <c r="D122" s="50"/>
      <c r="E122" s="50"/>
      <c r="F122" s="50"/>
      <c r="G122" s="43"/>
      <c r="H122" s="7">
        <v>74</v>
      </c>
      <c r="I122" s="8">
        <v>7</v>
      </c>
      <c r="J122" s="9">
        <v>9</v>
      </c>
      <c r="K122" s="10" t="s">
        <v>67</v>
      </c>
      <c r="L122" s="7" t="s">
        <v>122</v>
      </c>
      <c r="M122" s="24">
        <f>M123+M124</f>
        <v>623</v>
      </c>
    </row>
    <row r="123" spans="1:13" ht="34.5" customHeight="1">
      <c r="A123" s="49" t="s">
        <v>177</v>
      </c>
      <c r="B123" s="49"/>
      <c r="C123" s="49"/>
      <c r="D123" s="49"/>
      <c r="E123" s="49"/>
      <c r="F123" s="49"/>
      <c r="G123" s="46"/>
      <c r="H123" s="11">
        <v>74</v>
      </c>
      <c r="I123" s="12">
        <v>7</v>
      </c>
      <c r="J123" s="13">
        <v>9</v>
      </c>
      <c r="K123" s="14" t="s">
        <v>67</v>
      </c>
      <c r="L123" s="11">
        <v>100</v>
      </c>
      <c r="M123" s="25">
        <v>519.4</v>
      </c>
    </row>
    <row r="124" spans="1:13">
      <c r="A124" s="49" t="s">
        <v>178</v>
      </c>
      <c r="B124" s="49"/>
      <c r="C124" s="49"/>
      <c r="D124" s="49"/>
      <c r="E124" s="49"/>
      <c r="F124" s="49"/>
      <c r="G124" s="46"/>
      <c r="H124" s="11">
        <v>74</v>
      </c>
      <c r="I124" s="12">
        <v>7</v>
      </c>
      <c r="J124" s="13">
        <v>9</v>
      </c>
      <c r="K124" s="14" t="s">
        <v>67</v>
      </c>
      <c r="L124" s="11">
        <v>200</v>
      </c>
      <c r="M124" s="25">
        <v>103.6</v>
      </c>
    </row>
    <row r="125" spans="1:13" ht="20.25" customHeight="1">
      <c r="A125" s="50" t="s">
        <v>126</v>
      </c>
      <c r="B125" s="50"/>
      <c r="C125" s="50"/>
      <c r="D125" s="50"/>
      <c r="E125" s="50"/>
      <c r="F125" s="50"/>
      <c r="G125" s="43"/>
      <c r="H125" s="7">
        <v>74</v>
      </c>
      <c r="I125" s="8">
        <v>7</v>
      </c>
      <c r="J125" s="9">
        <v>9</v>
      </c>
      <c r="K125" s="10" t="s">
        <v>54</v>
      </c>
      <c r="L125" s="7" t="s">
        <v>122</v>
      </c>
      <c r="M125" s="24">
        <f>M126</f>
        <v>4483.2</v>
      </c>
    </row>
    <row r="126" spans="1:13" ht="33" customHeight="1">
      <c r="A126" s="50" t="s">
        <v>17</v>
      </c>
      <c r="B126" s="50"/>
      <c r="C126" s="50"/>
      <c r="D126" s="50"/>
      <c r="E126" s="50"/>
      <c r="F126" s="50"/>
      <c r="G126" s="43"/>
      <c r="H126" s="7">
        <v>74</v>
      </c>
      <c r="I126" s="8">
        <v>7</v>
      </c>
      <c r="J126" s="9">
        <v>9</v>
      </c>
      <c r="K126" s="10" t="s">
        <v>55</v>
      </c>
      <c r="L126" s="7" t="s">
        <v>122</v>
      </c>
      <c r="M126" s="24">
        <f>M127+M128</f>
        <v>4483.2</v>
      </c>
    </row>
    <row r="127" spans="1:13" ht="32.25" customHeight="1">
      <c r="A127" s="49" t="s">
        <v>177</v>
      </c>
      <c r="B127" s="49"/>
      <c r="C127" s="49"/>
      <c r="D127" s="49"/>
      <c r="E127" s="49"/>
      <c r="F127" s="49"/>
      <c r="G127" s="46"/>
      <c r="H127" s="11">
        <v>74</v>
      </c>
      <c r="I127" s="12">
        <v>7</v>
      </c>
      <c r="J127" s="13">
        <v>9</v>
      </c>
      <c r="K127" s="14" t="s">
        <v>55</v>
      </c>
      <c r="L127" s="11">
        <v>100</v>
      </c>
      <c r="M127" s="25">
        <v>4174.7</v>
      </c>
    </row>
    <row r="128" spans="1:13">
      <c r="A128" s="49" t="s">
        <v>178</v>
      </c>
      <c r="B128" s="49"/>
      <c r="C128" s="49"/>
      <c r="D128" s="49"/>
      <c r="E128" s="49"/>
      <c r="F128" s="49"/>
      <c r="G128" s="46"/>
      <c r="H128" s="11">
        <v>74</v>
      </c>
      <c r="I128" s="12">
        <v>7</v>
      </c>
      <c r="J128" s="13">
        <v>9</v>
      </c>
      <c r="K128" s="14" t="s">
        <v>55</v>
      </c>
      <c r="L128" s="11">
        <v>200</v>
      </c>
      <c r="M128" s="25">
        <v>308.5</v>
      </c>
    </row>
    <row r="129" spans="1:13" ht="24.75" customHeight="1">
      <c r="A129" s="50" t="s">
        <v>196</v>
      </c>
      <c r="B129" s="50"/>
      <c r="C129" s="50"/>
      <c r="D129" s="50"/>
      <c r="E129" s="50"/>
      <c r="F129" s="50"/>
      <c r="G129" s="43"/>
      <c r="H129" s="7">
        <v>74</v>
      </c>
      <c r="I129" s="8">
        <v>7</v>
      </c>
      <c r="J129" s="9">
        <v>9</v>
      </c>
      <c r="K129" s="10" t="s">
        <v>68</v>
      </c>
      <c r="L129" s="7" t="s">
        <v>122</v>
      </c>
      <c r="M129" s="24">
        <f>M130+M131</f>
        <v>195</v>
      </c>
    </row>
    <row r="130" spans="1:13">
      <c r="A130" s="49" t="s">
        <v>178</v>
      </c>
      <c r="B130" s="49"/>
      <c r="C130" s="49"/>
      <c r="D130" s="49"/>
      <c r="E130" s="49"/>
      <c r="F130" s="49"/>
      <c r="G130" s="46"/>
      <c r="H130" s="11">
        <v>74</v>
      </c>
      <c r="I130" s="12">
        <v>7</v>
      </c>
      <c r="J130" s="13">
        <v>9</v>
      </c>
      <c r="K130" s="14" t="s">
        <v>68</v>
      </c>
      <c r="L130" s="11">
        <v>200</v>
      </c>
      <c r="M130" s="25">
        <v>64.5</v>
      </c>
    </row>
    <row r="131" spans="1:13">
      <c r="A131" s="49" t="s">
        <v>180</v>
      </c>
      <c r="B131" s="49"/>
      <c r="C131" s="49"/>
      <c r="D131" s="49"/>
      <c r="E131" s="49"/>
      <c r="F131" s="49"/>
      <c r="G131" s="46"/>
      <c r="H131" s="11">
        <v>74</v>
      </c>
      <c r="I131" s="12">
        <v>7</v>
      </c>
      <c r="J131" s="13">
        <v>9</v>
      </c>
      <c r="K131" s="14" t="s">
        <v>68</v>
      </c>
      <c r="L131" s="11">
        <v>610</v>
      </c>
      <c r="M131" s="25">
        <v>130.5</v>
      </c>
    </row>
    <row r="132" spans="1:13" ht="21" customHeight="1">
      <c r="A132" s="50" t="s">
        <v>186</v>
      </c>
      <c r="B132" s="50"/>
      <c r="C132" s="50"/>
      <c r="D132" s="50"/>
      <c r="E132" s="50"/>
      <c r="F132" s="50"/>
      <c r="G132" s="43"/>
      <c r="H132" s="7">
        <v>74</v>
      </c>
      <c r="I132" s="8">
        <v>7</v>
      </c>
      <c r="J132" s="9">
        <v>9</v>
      </c>
      <c r="K132" s="10" t="s">
        <v>111</v>
      </c>
      <c r="L132" s="7" t="s">
        <v>122</v>
      </c>
      <c r="M132" s="24">
        <v>30</v>
      </c>
    </row>
    <row r="133" spans="1:13">
      <c r="A133" s="49" t="s">
        <v>180</v>
      </c>
      <c r="B133" s="49"/>
      <c r="C133" s="49"/>
      <c r="D133" s="49"/>
      <c r="E133" s="49"/>
      <c r="F133" s="49"/>
      <c r="G133" s="46"/>
      <c r="H133" s="11">
        <v>74</v>
      </c>
      <c r="I133" s="12">
        <v>7</v>
      </c>
      <c r="J133" s="13">
        <v>9</v>
      </c>
      <c r="K133" s="14" t="s">
        <v>111</v>
      </c>
      <c r="L133" s="11">
        <v>610</v>
      </c>
      <c r="M133" s="25">
        <v>30</v>
      </c>
    </row>
    <row r="134" spans="1:13" ht="21" customHeight="1">
      <c r="A134" s="50" t="s">
        <v>187</v>
      </c>
      <c r="B134" s="50"/>
      <c r="C134" s="50"/>
      <c r="D134" s="50"/>
      <c r="E134" s="50"/>
      <c r="F134" s="50"/>
      <c r="G134" s="43"/>
      <c r="H134" s="7">
        <v>74</v>
      </c>
      <c r="I134" s="8">
        <v>7</v>
      </c>
      <c r="J134" s="9">
        <v>9</v>
      </c>
      <c r="K134" s="10" t="s">
        <v>101</v>
      </c>
      <c r="L134" s="7" t="s">
        <v>122</v>
      </c>
      <c r="M134" s="24">
        <v>20</v>
      </c>
    </row>
    <row r="135" spans="1:13">
      <c r="A135" s="49" t="s">
        <v>178</v>
      </c>
      <c r="B135" s="49"/>
      <c r="C135" s="49"/>
      <c r="D135" s="49"/>
      <c r="E135" s="49"/>
      <c r="F135" s="49"/>
      <c r="G135" s="46"/>
      <c r="H135" s="11">
        <v>74</v>
      </c>
      <c r="I135" s="12">
        <v>7</v>
      </c>
      <c r="J135" s="13">
        <v>9</v>
      </c>
      <c r="K135" s="14" t="s">
        <v>101</v>
      </c>
      <c r="L135" s="11">
        <v>200</v>
      </c>
      <c r="M135" s="25">
        <v>8.3000000000000007</v>
      </c>
    </row>
    <row r="136" spans="1:13">
      <c r="A136" s="46" t="s">
        <v>180</v>
      </c>
      <c r="B136" s="47"/>
      <c r="C136" s="47"/>
      <c r="D136" s="47"/>
      <c r="E136" s="47"/>
      <c r="F136" s="47"/>
      <c r="G136" s="48"/>
      <c r="H136" s="11">
        <v>74</v>
      </c>
      <c r="I136" s="12">
        <v>7</v>
      </c>
      <c r="J136" s="13">
        <v>9</v>
      </c>
      <c r="K136" s="14">
        <v>1020061990</v>
      </c>
      <c r="L136" s="11">
        <v>610</v>
      </c>
      <c r="M136" s="25">
        <v>11.7</v>
      </c>
    </row>
    <row r="137" spans="1:13" ht="21.75" customHeight="1">
      <c r="A137" s="43" t="s">
        <v>190</v>
      </c>
      <c r="B137" s="44"/>
      <c r="C137" s="44"/>
      <c r="D137" s="44"/>
      <c r="E137" s="44"/>
      <c r="F137" s="44"/>
      <c r="G137" s="45"/>
      <c r="H137" s="7">
        <v>74</v>
      </c>
      <c r="I137" s="8">
        <v>7</v>
      </c>
      <c r="J137" s="9">
        <v>9</v>
      </c>
      <c r="K137" s="29">
        <v>1910060990</v>
      </c>
      <c r="L137" s="7"/>
      <c r="M137" s="24">
        <f>M138+M139</f>
        <v>252.29999999999998</v>
      </c>
    </row>
    <row r="138" spans="1:13">
      <c r="A138" s="46" t="s">
        <v>178</v>
      </c>
      <c r="B138" s="47"/>
      <c r="C138" s="47"/>
      <c r="D138" s="47"/>
      <c r="E138" s="47"/>
      <c r="F138" s="47"/>
      <c r="G138" s="48"/>
      <c r="H138" s="11">
        <v>74</v>
      </c>
      <c r="I138" s="12">
        <v>7</v>
      </c>
      <c r="J138" s="13">
        <v>9</v>
      </c>
      <c r="K138" s="26">
        <v>1910060990</v>
      </c>
      <c r="L138" s="11">
        <v>200</v>
      </c>
      <c r="M138" s="25">
        <v>230.7</v>
      </c>
    </row>
    <row r="139" spans="1:13">
      <c r="A139" s="46" t="s">
        <v>180</v>
      </c>
      <c r="B139" s="47"/>
      <c r="C139" s="47"/>
      <c r="D139" s="47"/>
      <c r="E139" s="47"/>
      <c r="F139" s="47"/>
      <c r="G139" s="48"/>
      <c r="H139" s="11">
        <v>74</v>
      </c>
      <c r="I139" s="12">
        <v>7</v>
      </c>
      <c r="J139" s="13">
        <v>9</v>
      </c>
      <c r="K139" s="26">
        <v>1910060990</v>
      </c>
      <c r="L139" s="11">
        <v>610</v>
      </c>
      <c r="M139" s="25">
        <v>21.6</v>
      </c>
    </row>
    <row r="140" spans="1:13" ht="23.25" customHeight="1">
      <c r="A140" s="50" t="s">
        <v>127</v>
      </c>
      <c r="B140" s="50"/>
      <c r="C140" s="50"/>
      <c r="D140" s="50"/>
      <c r="E140" s="50"/>
      <c r="F140" s="50"/>
      <c r="G140" s="43"/>
      <c r="H140" s="7">
        <v>74</v>
      </c>
      <c r="I140" s="8">
        <v>7</v>
      </c>
      <c r="J140" s="9">
        <v>9</v>
      </c>
      <c r="K140" s="10" t="s">
        <v>128</v>
      </c>
      <c r="L140" s="7" t="s">
        <v>122</v>
      </c>
      <c r="M140" s="24">
        <f>M141+M142</f>
        <v>14</v>
      </c>
    </row>
    <row r="141" spans="1:13" ht="15" customHeight="1">
      <c r="A141" s="46" t="s">
        <v>178</v>
      </c>
      <c r="B141" s="47"/>
      <c r="C141" s="47"/>
      <c r="D141" s="47"/>
      <c r="E141" s="47"/>
      <c r="F141" s="47"/>
      <c r="G141" s="48"/>
      <c r="H141" s="11">
        <v>74</v>
      </c>
      <c r="I141" s="12">
        <v>7</v>
      </c>
      <c r="J141" s="13">
        <v>9</v>
      </c>
      <c r="K141" s="26">
        <v>4800060990</v>
      </c>
      <c r="L141" s="11">
        <v>200</v>
      </c>
      <c r="M141" s="25">
        <v>7</v>
      </c>
    </row>
    <row r="142" spans="1:13">
      <c r="A142" s="46" t="s">
        <v>180</v>
      </c>
      <c r="B142" s="47"/>
      <c r="C142" s="47"/>
      <c r="D142" s="47"/>
      <c r="E142" s="47"/>
      <c r="F142" s="47"/>
      <c r="G142" s="48"/>
      <c r="H142" s="11">
        <v>74</v>
      </c>
      <c r="I142" s="12">
        <v>7</v>
      </c>
      <c r="J142" s="13">
        <v>9</v>
      </c>
      <c r="K142" s="26">
        <v>4800060990</v>
      </c>
      <c r="L142" s="11">
        <v>610</v>
      </c>
      <c r="M142" s="25">
        <v>7</v>
      </c>
    </row>
    <row r="143" spans="1:13" ht="24" customHeight="1">
      <c r="A143" s="43" t="s">
        <v>197</v>
      </c>
      <c r="B143" s="44"/>
      <c r="C143" s="44"/>
      <c r="D143" s="44"/>
      <c r="E143" s="44"/>
      <c r="F143" s="44"/>
      <c r="G143" s="45"/>
      <c r="H143" s="7">
        <v>74</v>
      </c>
      <c r="I143" s="8">
        <v>7</v>
      </c>
      <c r="J143" s="9">
        <v>9</v>
      </c>
      <c r="K143" s="29">
        <v>5850061990</v>
      </c>
      <c r="L143" s="7"/>
      <c r="M143" s="24">
        <f>M144+M145+M146</f>
        <v>1201.5999999999999</v>
      </c>
    </row>
    <row r="144" spans="1:13" ht="37.5" customHeight="1">
      <c r="A144" s="46" t="s">
        <v>184</v>
      </c>
      <c r="B144" s="47"/>
      <c r="C144" s="47"/>
      <c r="D144" s="47"/>
      <c r="E144" s="47"/>
      <c r="F144" s="47"/>
      <c r="G144" s="48"/>
      <c r="H144" s="11">
        <v>74</v>
      </c>
      <c r="I144" s="12">
        <v>7</v>
      </c>
      <c r="J144" s="13">
        <v>9</v>
      </c>
      <c r="K144" s="26">
        <v>5850061990</v>
      </c>
      <c r="L144" s="11">
        <v>100</v>
      </c>
      <c r="M144" s="25">
        <v>133.5</v>
      </c>
    </row>
    <row r="145" spans="1:13">
      <c r="A145" s="46" t="s">
        <v>178</v>
      </c>
      <c r="B145" s="47"/>
      <c r="C145" s="47"/>
      <c r="D145" s="47"/>
      <c r="E145" s="47"/>
      <c r="F145" s="47"/>
      <c r="G145" s="48"/>
      <c r="H145" s="11">
        <v>74</v>
      </c>
      <c r="I145" s="12">
        <v>7</v>
      </c>
      <c r="J145" s="13">
        <v>9</v>
      </c>
      <c r="K145" s="26">
        <v>5850061990</v>
      </c>
      <c r="L145" s="11">
        <v>200</v>
      </c>
      <c r="M145" s="25">
        <v>409</v>
      </c>
    </row>
    <row r="146" spans="1:13">
      <c r="A146" s="46" t="s">
        <v>180</v>
      </c>
      <c r="B146" s="47"/>
      <c r="C146" s="47"/>
      <c r="D146" s="47"/>
      <c r="E146" s="47"/>
      <c r="F146" s="47"/>
      <c r="G146" s="48"/>
      <c r="H146" s="11">
        <v>74</v>
      </c>
      <c r="I146" s="12">
        <v>7</v>
      </c>
      <c r="J146" s="13">
        <v>9</v>
      </c>
      <c r="K146" s="26">
        <v>5850061990</v>
      </c>
      <c r="L146" s="11">
        <v>610</v>
      </c>
      <c r="M146" s="25">
        <v>659.1</v>
      </c>
    </row>
    <row r="147" spans="1:13" ht="23.25" customHeight="1">
      <c r="A147" s="50" t="s">
        <v>189</v>
      </c>
      <c r="B147" s="50"/>
      <c r="C147" s="50"/>
      <c r="D147" s="50"/>
      <c r="E147" s="50"/>
      <c r="F147" s="50"/>
      <c r="G147" s="43"/>
      <c r="H147" s="7">
        <v>74</v>
      </c>
      <c r="I147" s="8">
        <v>7</v>
      </c>
      <c r="J147" s="9">
        <v>9</v>
      </c>
      <c r="K147" s="10" t="s">
        <v>70</v>
      </c>
      <c r="L147" s="7" t="s">
        <v>122</v>
      </c>
      <c r="M147" s="24">
        <f>M148+M149</f>
        <v>23</v>
      </c>
    </row>
    <row r="148" spans="1:13">
      <c r="A148" s="49" t="s">
        <v>178</v>
      </c>
      <c r="B148" s="49"/>
      <c r="C148" s="49"/>
      <c r="D148" s="49"/>
      <c r="E148" s="49"/>
      <c r="F148" s="49"/>
      <c r="G148" s="46"/>
      <c r="H148" s="11">
        <v>74</v>
      </c>
      <c r="I148" s="12">
        <v>7</v>
      </c>
      <c r="J148" s="13">
        <v>9</v>
      </c>
      <c r="K148" s="14" t="s">
        <v>70</v>
      </c>
      <c r="L148" s="11">
        <v>200</v>
      </c>
      <c r="M148" s="25">
        <v>9</v>
      </c>
    </row>
    <row r="149" spans="1:13">
      <c r="A149" s="46" t="s">
        <v>180</v>
      </c>
      <c r="B149" s="47"/>
      <c r="C149" s="47"/>
      <c r="D149" s="47"/>
      <c r="E149" s="47"/>
      <c r="F149" s="47"/>
      <c r="G149" s="48"/>
      <c r="H149" s="11">
        <v>74</v>
      </c>
      <c r="I149" s="12">
        <v>7</v>
      </c>
      <c r="J149" s="13">
        <v>9</v>
      </c>
      <c r="K149" s="26">
        <v>6700060990</v>
      </c>
      <c r="L149" s="11">
        <v>610</v>
      </c>
      <c r="M149" s="25">
        <v>14</v>
      </c>
    </row>
    <row r="150" spans="1:13">
      <c r="A150" s="43" t="s">
        <v>137</v>
      </c>
      <c r="B150" s="44"/>
      <c r="C150" s="44"/>
      <c r="D150" s="44"/>
      <c r="E150" s="44"/>
      <c r="F150" s="44"/>
      <c r="G150" s="45"/>
      <c r="H150" s="7">
        <v>74</v>
      </c>
      <c r="I150" s="8">
        <v>7</v>
      </c>
      <c r="J150" s="9">
        <v>9</v>
      </c>
      <c r="K150" s="10" t="s">
        <v>224</v>
      </c>
      <c r="L150" s="7"/>
      <c r="M150" s="24">
        <v>949.9</v>
      </c>
    </row>
    <row r="151" spans="1:13">
      <c r="A151" s="46" t="s">
        <v>178</v>
      </c>
      <c r="B151" s="47"/>
      <c r="C151" s="47"/>
      <c r="D151" s="47"/>
      <c r="E151" s="47"/>
      <c r="F151" s="47"/>
      <c r="G151" s="48"/>
      <c r="H151" s="11">
        <v>74</v>
      </c>
      <c r="I151" s="12">
        <v>7</v>
      </c>
      <c r="J151" s="13">
        <v>9</v>
      </c>
      <c r="K151" s="14" t="s">
        <v>224</v>
      </c>
      <c r="L151" s="11">
        <v>200</v>
      </c>
      <c r="M151" s="25">
        <v>949.9</v>
      </c>
    </row>
    <row r="152" spans="1:13" ht="25.5" customHeight="1">
      <c r="A152" s="50" t="s">
        <v>97</v>
      </c>
      <c r="B152" s="50"/>
      <c r="C152" s="50"/>
      <c r="D152" s="50"/>
      <c r="E152" s="50"/>
      <c r="F152" s="50"/>
      <c r="G152" s="43"/>
      <c r="H152" s="7">
        <v>74</v>
      </c>
      <c r="I152" s="8">
        <v>7</v>
      </c>
      <c r="J152" s="9">
        <v>9</v>
      </c>
      <c r="K152" s="10" t="s">
        <v>90</v>
      </c>
      <c r="L152" s="7" t="s">
        <v>122</v>
      </c>
      <c r="M152" s="24">
        <v>1390</v>
      </c>
    </row>
    <row r="153" spans="1:13" ht="35.25" customHeight="1">
      <c r="A153" s="49" t="s">
        <v>177</v>
      </c>
      <c r="B153" s="49"/>
      <c r="C153" s="49"/>
      <c r="D153" s="49"/>
      <c r="E153" s="49"/>
      <c r="F153" s="49"/>
      <c r="G153" s="46"/>
      <c r="H153" s="11">
        <v>74</v>
      </c>
      <c r="I153" s="12">
        <v>7</v>
      </c>
      <c r="J153" s="13">
        <v>9</v>
      </c>
      <c r="K153" s="14" t="s">
        <v>90</v>
      </c>
      <c r="L153" s="11">
        <v>100</v>
      </c>
      <c r="M153" s="25">
        <v>1390</v>
      </c>
    </row>
    <row r="154" spans="1:13">
      <c r="A154" s="50" t="s">
        <v>139</v>
      </c>
      <c r="B154" s="50"/>
      <c r="C154" s="50"/>
      <c r="D154" s="50"/>
      <c r="E154" s="50"/>
      <c r="F154" s="50"/>
      <c r="G154" s="43"/>
      <c r="H154" s="7">
        <v>74</v>
      </c>
      <c r="I154" s="8">
        <v>10</v>
      </c>
      <c r="J154" s="9">
        <v>0</v>
      </c>
      <c r="K154" s="10">
        <v>0</v>
      </c>
      <c r="L154" s="7">
        <v>0</v>
      </c>
      <c r="M154" s="24">
        <f>M155</f>
        <v>20474.400000000001</v>
      </c>
    </row>
    <row r="155" spans="1:13">
      <c r="A155" s="50" t="s">
        <v>22</v>
      </c>
      <c r="B155" s="50"/>
      <c r="C155" s="50"/>
      <c r="D155" s="50"/>
      <c r="E155" s="50"/>
      <c r="F155" s="50"/>
      <c r="G155" s="43"/>
      <c r="H155" s="7">
        <v>74</v>
      </c>
      <c r="I155" s="8">
        <v>10</v>
      </c>
      <c r="J155" s="9">
        <v>4</v>
      </c>
      <c r="K155" s="10">
        <v>0</v>
      </c>
      <c r="L155" s="7">
        <v>0</v>
      </c>
      <c r="M155" s="24">
        <f>M156</f>
        <v>20474.400000000001</v>
      </c>
    </row>
    <row r="156" spans="1:13">
      <c r="A156" s="50" t="s">
        <v>140</v>
      </c>
      <c r="B156" s="50"/>
      <c r="C156" s="50"/>
      <c r="D156" s="50"/>
      <c r="E156" s="50"/>
      <c r="F156" s="50"/>
      <c r="G156" s="43"/>
      <c r="H156" s="7">
        <v>74</v>
      </c>
      <c r="I156" s="8">
        <v>10</v>
      </c>
      <c r="J156" s="9">
        <v>4</v>
      </c>
      <c r="K156" s="10" t="s">
        <v>141</v>
      </c>
      <c r="L156" s="7" t="s">
        <v>122</v>
      </c>
      <c r="M156" s="24">
        <f>M157+M159+M161+M163</f>
        <v>20474.400000000001</v>
      </c>
    </row>
    <row r="157" spans="1:13" ht="35.25" customHeight="1">
      <c r="A157" s="50" t="s">
        <v>23</v>
      </c>
      <c r="B157" s="50"/>
      <c r="C157" s="50"/>
      <c r="D157" s="50"/>
      <c r="E157" s="50"/>
      <c r="F157" s="50"/>
      <c r="G157" s="43"/>
      <c r="H157" s="7">
        <v>74</v>
      </c>
      <c r="I157" s="8">
        <v>10</v>
      </c>
      <c r="J157" s="9">
        <v>4</v>
      </c>
      <c r="K157" s="10" t="s">
        <v>102</v>
      </c>
      <c r="L157" s="7" t="s">
        <v>122</v>
      </c>
      <c r="M157" s="24">
        <v>735.5</v>
      </c>
    </row>
    <row r="158" spans="1:13">
      <c r="A158" s="49" t="s">
        <v>180</v>
      </c>
      <c r="B158" s="49"/>
      <c r="C158" s="49"/>
      <c r="D158" s="49"/>
      <c r="E158" s="49"/>
      <c r="F158" s="49"/>
      <c r="G158" s="46"/>
      <c r="H158" s="11">
        <v>74</v>
      </c>
      <c r="I158" s="12">
        <v>10</v>
      </c>
      <c r="J158" s="13">
        <v>4</v>
      </c>
      <c r="K158" s="14" t="s">
        <v>102</v>
      </c>
      <c r="L158" s="11">
        <v>610</v>
      </c>
      <c r="M158" s="25">
        <v>735.5</v>
      </c>
    </row>
    <row r="159" spans="1:13">
      <c r="A159" s="50" t="s">
        <v>24</v>
      </c>
      <c r="B159" s="50"/>
      <c r="C159" s="50"/>
      <c r="D159" s="50"/>
      <c r="E159" s="50"/>
      <c r="F159" s="50"/>
      <c r="G159" s="43"/>
      <c r="H159" s="7">
        <v>74</v>
      </c>
      <c r="I159" s="8">
        <v>10</v>
      </c>
      <c r="J159" s="9">
        <v>4</v>
      </c>
      <c r="K159" s="10" t="s">
        <v>103</v>
      </c>
      <c r="L159" s="7" t="s">
        <v>122</v>
      </c>
      <c r="M159" s="24">
        <v>12499.2</v>
      </c>
    </row>
    <row r="160" spans="1:13">
      <c r="A160" s="49" t="s">
        <v>142</v>
      </c>
      <c r="B160" s="49"/>
      <c r="C160" s="49"/>
      <c r="D160" s="49"/>
      <c r="E160" s="49"/>
      <c r="F160" s="49"/>
      <c r="G160" s="46"/>
      <c r="H160" s="11">
        <v>74</v>
      </c>
      <c r="I160" s="12">
        <v>10</v>
      </c>
      <c r="J160" s="13">
        <v>4</v>
      </c>
      <c r="K160" s="14" t="s">
        <v>103</v>
      </c>
      <c r="L160" s="11" t="s">
        <v>143</v>
      </c>
      <c r="M160" s="25">
        <v>12499.2</v>
      </c>
    </row>
    <row r="161" spans="1:13">
      <c r="A161" s="50" t="s">
        <v>144</v>
      </c>
      <c r="B161" s="50"/>
      <c r="C161" s="50"/>
      <c r="D161" s="50"/>
      <c r="E161" s="50"/>
      <c r="F161" s="50"/>
      <c r="G161" s="43"/>
      <c r="H161" s="7">
        <v>74</v>
      </c>
      <c r="I161" s="8">
        <v>10</v>
      </c>
      <c r="J161" s="9">
        <v>4</v>
      </c>
      <c r="K161" s="10" t="s">
        <v>104</v>
      </c>
      <c r="L161" s="7" t="s">
        <v>122</v>
      </c>
      <c r="M161" s="24">
        <v>3936.2</v>
      </c>
    </row>
    <row r="162" spans="1:13">
      <c r="A162" s="49" t="s">
        <v>145</v>
      </c>
      <c r="B162" s="49"/>
      <c r="C162" s="49"/>
      <c r="D162" s="49"/>
      <c r="E162" s="49"/>
      <c r="F162" s="49"/>
      <c r="G162" s="46"/>
      <c r="H162" s="11">
        <v>74</v>
      </c>
      <c r="I162" s="12">
        <v>10</v>
      </c>
      <c r="J162" s="13">
        <v>4</v>
      </c>
      <c r="K162" s="14" t="s">
        <v>104</v>
      </c>
      <c r="L162" s="11" t="s">
        <v>146</v>
      </c>
      <c r="M162" s="25">
        <v>3936.2</v>
      </c>
    </row>
    <row r="163" spans="1:13">
      <c r="A163" s="50" t="s">
        <v>25</v>
      </c>
      <c r="B163" s="50"/>
      <c r="C163" s="50"/>
      <c r="D163" s="50"/>
      <c r="E163" s="50"/>
      <c r="F163" s="50"/>
      <c r="G163" s="43"/>
      <c r="H163" s="7">
        <v>74</v>
      </c>
      <c r="I163" s="8">
        <v>10</v>
      </c>
      <c r="J163" s="9">
        <v>4</v>
      </c>
      <c r="K163" s="10" t="s">
        <v>105</v>
      </c>
      <c r="L163" s="7" t="s">
        <v>122</v>
      </c>
      <c r="M163" s="24">
        <v>3303.5</v>
      </c>
    </row>
    <row r="164" spans="1:13">
      <c r="A164" s="49" t="s">
        <v>142</v>
      </c>
      <c r="B164" s="49"/>
      <c r="C164" s="49"/>
      <c r="D164" s="49"/>
      <c r="E164" s="49"/>
      <c r="F164" s="49"/>
      <c r="G164" s="46"/>
      <c r="H164" s="11">
        <v>74</v>
      </c>
      <c r="I164" s="12">
        <v>10</v>
      </c>
      <c r="J164" s="13">
        <v>4</v>
      </c>
      <c r="K164" s="14" t="s">
        <v>105</v>
      </c>
      <c r="L164" s="11" t="s">
        <v>143</v>
      </c>
      <c r="M164" s="25">
        <v>3303.5</v>
      </c>
    </row>
    <row r="165" spans="1:13">
      <c r="A165" s="43" t="s">
        <v>129</v>
      </c>
      <c r="B165" s="44"/>
      <c r="C165" s="44"/>
      <c r="D165" s="44"/>
      <c r="E165" s="44"/>
      <c r="F165" s="44"/>
      <c r="G165" s="45"/>
      <c r="H165" s="7">
        <v>74</v>
      </c>
      <c r="I165" s="8">
        <v>11</v>
      </c>
      <c r="J165" s="37" t="s">
        <v>220</v>
      </c>
      <c r="K165" s="29" t="s">
        <v>222</v>
      </c>
      <c r="L165" s="29"/>
      <c r="M165" s="24">
        <f>M166</f>
        <v>5764</v>
      </c>
    </row>
    <row r="166" spans="1:13">
      <c r="A166" s="43" t="s">
        <v>18</v>
      </c>
      <c r="B166" s="44"/>
      <c r="C166" s="44"/>
      <c r="D166" s="44"/>
      <c r="E166" s="44"/>
      <c r="F166" s="44"/>
      <c r="G166" s="45"/>
      <c r="H166" s="7">
        <v>74</v>
      </c>
      <c r="I166" s="8">
        <v>11</v>
      </c>
      <c r="J166" s="37" t="s">
        <v>221</v>
      </c>
      <c r="K166" s="29" t="s">
        <v>222</v>
      </c>
      <c r="L166" s="29"/>
      <c r="M166" s="39">
        <f>SUM(M167+M170+M173)</f>
        <v>5764</v>
      </c>
    </row>
    <row r="167" spans="1:13" ht="21.75" customHeight="1">
      <c r="A167" s="43" t="s">
        <v>121</v>
      </c>
      <c r="B167" s="44"/>
      <c r="C167" s="44"/>
      <c r="D167" s="44"/>
      <c r="E167" s="44"/>
      <c r="F167" s="44"/>
      <c r="G167" s="45"/>
      <c r="H167" s="7">
        <v>74</v>
      </c>
      <c r="I167" s="8">
        <v>11</v>
      </c>
      <c r="J167" s="37" t="s">
        <v>221</v>
      </c>
      <c r="K167" s="29" t="s">
        <v>62</v>
      </c>
      <c r="L167" s="29"/>
      <c r="M167" s="38" t="s">
        <v>225</v>
      </c>
    </row>
    <row r="168" spans="1:13">
      <c r="A168" s="43" t="s">
        <v>48</v>
      </c>
      <c r="B168" s="44"/>
      <c r="C168" s="44"/>
      <c r="D168" s="44"/>
      <c r="E168" s="44"/>
      <c r="F168" s="44"/>
      <c r="G168" s="45"/>
      <c r="H168" s="7">
        <v>74</v>
      </c>
      <c r="I168" s="8">
        <v>11</v>
      </c>
      <c r="J168" s="37" t="s">
        <v>221</v>
      </c>
      <c r="K168" s="29" t="s">
        <v>65</v>
      </c>
      <c r="L168" s="29"/>
      <c r="M168" s="38" t="s">
        <v>225</v>
      </c>
    </row>
    <row r="169" spans="1:13">
      <c r="A169" s="46" t="s">
        <v>180</v>
      </c>
      <c r="B169" s="47"/>
      <c r="C169" s="47"/>
      <c r="D169" s="47"/>
      <c r="E169" s="47"/>
      <c r="F169" s="47"/>
      <c r="G169" s="48"/>
      <c r="H169" s="11">
        <v>74</v>
      </c>
      <c r="I169" s="12">
        <v>11</v>
      </c>
      <c r="J169" s="34" t="s">
        <v>221</v>
      </c>
      <c r="K169" s="26" t="s">
        <v>65</v>
      </c>
      <c r="L169" s="26" t="s">
        <v>212</v>
      </c>
      <c r="M169" s="35" t="s">
        <v>225</v>
      </c>
    </row>
    <row r="170" spans="1:13" ht="14.25" customHeight="1">
      <c r="A170" s="43" t="s">
        <v>35</v>
      </c>
      <c r="B170" s="44"/>
      <c r="C170" s="44"/>
      <c r="D170" s="44"/>
      <c r="E170" s="44"/>
      <c r="F170" s="44"/>
      <c r="G170" s="45"/>
      <c r="H170" s="7">
        <v>74</v>
      </c>
      <c r="I170" s="8">
        <v>11</v>
      </c>
      <c r="J170" s="37" t="s">
        <v>221</v>
      </c>
      <c r="K170" s="29" t="s">
        <v>59</v>
      </c>
      <c r="L170" s="29"/>
      <c r="M170" s="38" t="s">
        <v>226</v>
      </c>
    </row>
    <row r="171" spans="1:13" ht="22.5" customHeight="1">
      <c r="A171" s="43" t="s">
        <v>223</v>
      </c>
      <c r="B171" s="44"/>
      <c r="C171" s="44"/>
      <c r="D171" s="44"/>
      <c r="E171" s="44"/>
      <c r="F171" s="44"/>
      <c r="G171" s="45"/>
      <c r="H171" s="7">
        <v>74</v>
      </c>
      <c r="I171" s="8">
        <v>11</v>
      </c>
      <c r="J171" s="37" t="s">
        <v>221</v>
      </c>
      <c r="K171" s="29" t="s">
        <v>92</v>
      </c>
      <c r="L171" s="29"/>
      <c r="M171" s="38" t="s">
        <v>226</v>
      </c>
    </row>
    <row r="172" spans="1:13">
      <c r="A172" s="46" t="s">
        <v>180</v>
      </c>
      <c r="B172" s="47"/>
      <c r="C172" s="47"/>
      <c r="D172" s="47"/>
      <c r="E172" s="47"/>
      <c r="F172" s="47"/>
      <c r="G172" s="48"/>
      <c r="H172" s="11">
        <v>74</v>
      </c>
      <c r="I172" s="12">
        <v>11</v>
      </c>
      <c r="J172" s="34" t="s">
        <v>221</v>
      </c>
      <c r="K172" s="26" t="s">
        <v>92</v>
      </c>
      <c r="L172" s="26" t="s">
        <v>212</v>
      </c>
      <c r="M172" s="35" t="s">
        <v>226</v>
      </c>
    </row>
    <row r="173" spans="1:13" ht="20.25" customHeight="1">
      <c r="A173" s="43" t="s">
        <v>97</v>
      </c>
      <c r="B173" s="44"/>
      <c r="C173" s="44"/>
      <c r="D173" s="44"/>
      <c r="E173" s="44"/>
      <c r="F173" s="44"/>
      <c r="G173" s="45"/>
      <c r="H173" s="7">
        <v>74</v>
      </c>
      <c r="I173" s="8">
        <v>11</v>
      </c>
      <c r="J173" s="37" t="s">
        <v>221</v>
      </c>
      <c r="K173" s="29" t="s">
        <v>90</v>
      </c>
      <c r="L173" s="29"/>
      <c r="M173" s="24">
        <v>560</v>
      </c>
    </row>
    <row r="174" spans="1:13">
      <c r="A174" s="46" t="s">
        <v>180</v>
      </c>
      <c r="B174" s="47"/>
      <c r="C174" s="47"/>
      <c r="D174" s="47"/>
      <c r="E174" s="47"/>
      <c r="F174" s="47"/>
      <c r="G174" s="48"/>
      <c r="H174" s="11">
        <v>74</v>
      </c>
      <c r="I174" s="12">
        <v>11</v>
      </c>
      <c r="J174" s="34" t="s">
        <v>221</v>
      </c>
      <c r="K174" s="26" t="s">
        <v>90</v>
      </c>
      <c r="L174" s="26" t="s">
        <v>212</v>
      </c>
      <c r="M174" s="25">
        <v>560</v>
      </c>
    </row>
    <row r="175" spans="1:13" ht="24.75" customHeight="1">
      <c r="A175" s="50" t="s">
        <v>26</v>
      </c>
      <c r="B175" s="50"/>
      <c r="C175" s="50"/>
      <c r="D175" s="50"/>
      <c r="E175" s="50"/>
      <c r="F175" s="50"/>
      <c r="G175" s="43"/>
      <c r="H175" s="7">
        <v>92</v>
      </c>
      <c r="I175" s="8">
        <v>0</v>
      </c>
      <c r="J175" s="9">
        <v>0</v>
      </c>
      <c r="K175" s="10">
        <v>0</v>
      </c>
      <c r="L175" s="7">
        <v>0</v>
      </c>
      <c r="M175" s="24">
        <f>M176+M188+M193+M198+M209+M220+M225</f>
        <v>42984.800000000003</v>
      </c>
    </row>
    <row r="176" spans="1:13">
      <c r="A176" s="50" t="s">
        <v>147</v>
      </c>
      <c r="B176" s="50"/>
      <c r="C176" s="50"/>
      <c r="D176" s="50"/>
      <c r="E176" s="50"/>
      <c r="F176" s="50"/>
      <c r="G176" s="43"/>
      <c r="H176" s="7">
        <v>92</v>
      </c>
      <c r="I176" s="8">
        <v>1</v>
      </c>
      <c r="J176" s="9">
        <v>0</v>
      </c>
      <c r="K176" s="10">
        <v>0</v>
      </c>
      <c r="L176" s="7">
        <v>0</v>
      </c>
      <c r="M176" s="24">
        <f>M177</f>
        <v>9355.5</v>
      </c>
    </row>
    <row r="177" spans="1:13" ht="21.75" customHeight="1">
      <c r="A177" s="50" t="s">
        <v>27</v>
      </c>
      <c r="B177" s="50"/>
      <c r="C177" s="50"/>
      <c r="D177" s="50"/>
      <c r="E177" s="50"/>
      <c r="F177" s="50"/>
      <c r="G177" s="43"/>
      <c r="H177" s="7">
        <v>92</v>
      </c>
      <c r="I177" s="8">
        <v>1</v>
      </c>
      <c r="J177" s="9">
        <v>6</v>
      </c>
      <c r="K177" s="10">
        <v>0</v>
      </c>
      <c r="L177" s="7">
        <v>0</v>
      </c>
      <c r="M177" s="24">
        <f>M178+M183+M186</f>
        <v>9355.5</v>
      </c>
    </row>
    <row r="178" spans="1:13">
      <c r="A178" s="50" t="s">
        <v>15</v>
      </c>
      <c r="B178" s="50"/>
      <c r="C178" s="50"/>
      <c r="D178" s="50"/>
      <c r="E178" s="50"/>
      <c r="F178" s="50"/>
      <c r="G178" s="43"/>
      <c r="H178" s="7">
        <v>92</v>
      </c>
      <c r="I178" s="8">
        <v>1</v>
      </c>
      <c r="J178" s="9">
        <v>6</v>
      </c>
      <c r="K178" s="10" t="s">
        <v>51</v>
      </c>
      <c r="L178" s="7" t="s">
        <v>122</v>
      </c>
      <c r="M178" s="24">
        <f>M179</f>
        <v>5298.4</v>
      </c>
    </row>
    <row r="179" spans="1:13">
      <c r="A179" s="50" t="s">
        <v>16</v>
      </c>
      <c r="B179" s="50"/>
      <c r="C179" s="50"/>
      <c r="D179" s="50"/>
      <c r="E179" s="50"/>
      <c r="F179" s="50"/>
      <c r="G179" s="43"/>
      <c r="H179" s="7">
        <v>92</v>
      </c>
      <c r="I179" s="8">
        <v>1</v>
      </c>
      <c r="J179" s="9">
        <v>6</v>
      </c>
      <c r="K179" s="10" t="s">
        <v>52</v>
      </c>
      <c r="L179" s="7" t="s">
        <v>122</v>
      </c>
      <c r="M179" s="24">
        <f>M180+M181+M182</f>
        <v>5298.4</v>
      </c>
    </row>
    <row r="180" spans="1:13" ht="34.5" customHeight="1">
      <c r="A180" s="49" t="s">
        <v>177</v>
      </c>
      <c r="B180" s="49"/>
      <c r="C180" s="49"/>
      <c r="D180" s="49"/>
      <c r="E180" s="49"/>
      <c r="F180" s="49"/>
      <c r="G180" s="46"/>
      <c r="H180" s="11">
        <v>92</v>
      </c>
      <c r="I180" s="12">
        <v>1</v>
      </c>
      <c r="J180" s="13">
        <v>6</v>
      </c>
      <c r="K180" s="14" t="s">
        <v>52</v>
      </c>
      <c r="L180" s="11">
        <v>100</v>
      </c>
      <c r="M180" s="25">
        <v>4834.6000000000004</v>
      </c>
    </row>
    <row r="181" spans="1:13">
      <c r="A181" s="49" t="s">
        <v>178</v>
      </c>
      <c r="B181" s="49"/>
      <c r="C181" s="49"/>
      <c r="D181" s="49"/>
      <c r="E181" s="49"/>
      <c r="F181" s="49"/>
      <c r="G181" s="46"/>
      <c r="H181" s="11">
        <v>92</v>
      </c>
      <c r="I181" s="12">
        <v>1</v>
      </c>
      <c r="J181" s="13">
        <v>6</v>
      </c>
      <c r="K181" s="14" t="s">
        <v>52</v>
      </c>
      <c r="L181" s="11">
        <v>200</v>
      </c>
      <c r="M181" s="25">
        <v>433.9</v>
      </c>
    </row>
    <row r="182" spans="1:13">
      <c r="A182" s="46" t="s">
        <v>179</v>
      </c>
      <c r="B182" s="47"/>
      <c r="C182" s="47"/>
      <c r="D182" s="47"/>
      <c r="E182" s="47"/>
      <c r="F182" s="47"/>
      <c r="G182" s="48"/>
      <c r="H182" s="11">
        <v>92</v>
      </c>
      <c r="I182" s="33" t="s">
        <v>221</v>
      </c>
      <c r="J182" s="34" t="s">
        <v>227</v>
      </c>
      <c r="K182" s="26" t="s">
        <v>52</v>
      </c>
      <c r="L182" s="26" t="s">
        <v>219</v>
      </c>
      <c r="M182" s="25">
        <v>29.9</v>
      </c>
    </row>
    <row r="183" spans="1:13" ht="24.75" customHeight="1">
      <c r="A183" s="50" t="s">
        <v>126</v>
      </c>
      <c r="B183" s="50"/>
      <c r="C183" s="50"/>
      <c r="D183" s="50"/>
      <c r="E183" s="50"/>
      <c r="F183" s="50"/>
      <c r="G183" s="43"/>
      <c r="H183" s="7">
        <v>92</v>
      </c>
      <c r="I183" s="8">
        <v>1</v>
      </c>
      <c r="J183" s="9">
        <v>6</v>
      </c>
      <c r="K183" s="10" t="s">
        <v>54</v>
      </c>
      <c r="L183" s="7" t="s">
        <v>122</v>
      </c>
      <c r="M183" s="24">
        <v>2799.3</v>
      </c>
    </row>
    <row r="184" spans="1:13" ht="32.25" customHeight="1">
      <c r="A184" s="50" t="s">
        <v>17</v>
      </c>
      <c r="B184" s="50"/>
      <c r="C184" s="50"/>
      <c r="D184" s="50"/>
      <c r="E184" s="50"/>
      <c r="F184" s="50"/>
      <c r="G184" s="43"/>
      <c r="H184" s="7">
        <v>92</v>
      </c>
      <c r="I184" s="8">
        <v>1</v>
      </c>
      <c r="J184" s="9">
        <v>6</v>
      </c>
      <c r="K184" s="10" t="s">
        <v>55</v>
      </c>
      <c r="L184" s="7" t="s">
        <v>122</v>
      </c>
      <c r="M184" s="24">
        <v>2799.3</v>
      </c>
    </row>
    <row r="185" spans="1:13" ht="35.25" customHeight="1">
      <c r="A185" s="49" t="s">
        <v>177</v>
      </c>
      <c r="B185" s="49"/>
      <c r="C185" s="49"/>
      <c r="D185" s="49"/>
      <c r="E185" s="49"/>
      <c r="F185" s="49"/>
      <c r="G185" s="46"/>
      <c r="H185" s="11">
        <v>92</v>
      </c>
      <c r="I185" s="12">
        <v>1</v>
      </c>
      <c r="J185" s="13">
        <v>6</v>
      </c>
      <c r="K185" s="14" t="s">
        <v>55</v>
      </c>
      <c r="L185" s="11">
        <v>100</v>
      </c>
      <c r="M185" s="25">
        <v>2799.3</v>
      </c>
    </row>
    <row r="186" spans="1:13" ht="24" customHeight="1">
      <c r="A186" s="50" t="s">
        <v>97</v>
      </c>
      <c r="B186" s="50"/>
      <c r="C186" s="50"/>
      <c r="D186" s="50"/>
      <c r="E186" s="50"/>
      <c r="F186" s="50"/>
      <c r="G186" s="43"/>
      <c r="H186" s="7">
        <v>92</v>
      </c>
      <c r="I186" s="8">
        <v>1</v>
      </c>
      <c r="J186" s="9">
        <v>6</v>
      </c>
      <c r="K186" s="10" t="s">
        <v>90</v>
      </c>
      <c r="L186" s="7" t="s">
        <v>122</v>
      </c>
      <c r="M186" s="24">
        <v>1257.8</v>
      </c>
    </row>
    <row r="187" spans="1:13" ht="33" customHeight="1">
      <c r="A187" s="49" t="s">
        <v>177</v>
      </c>
      <c r="B187" s="49"/>
      <c r="C187" s="49"/>
      <c r="D187" s="49"/>
      <c r="E187" s="49"/>
      <c r="F187" s="49"/>
      <c r="G187" s="46"/>
      <c r="H187" s="11">
        <v>92</v>
      </c>
      <c r="I187" s="12">
        <v>1</v>
      </c>
      <c r="J187" s="13">
        <v>6</v>
      </c>
      <c r="K187" s="14" t="s">
        <v>90</v>
      </c>
      <c r="L187" s="11">
        <v>100</v>
      </c>
      <c r="M187" s="25">
        <v>1257.8</v>
      </c>
    </row>
    <row r="188" spans="1:13">
      <c r="A188" s="50" t="s">
        <v>148</v>
      </c>
      <c r="B188" s="50"/>
      <c r="C188" s="50"/>
      <c r="D188" s="50"/>
      <c r="E188" s="50"/>
      <c r="F188" s="50"/>
      <c r="G188" s="43"/>
      <c r="H188" s="7">
        <v>92</v>
      </c>
      <c r="I188" s="8">
        <v>2</v>
      </c>
      <c r="J188" s="9">
        <v>0</v>
      </c>
      <c r="K188" s="10">
        <v>0</v>
      </c>
      <c r="L188" s="7">
        <v>0</v>
      </c>
      <c r="M188" s="24">
        <f>M189</f>
        <v>1433.5</v>
      </c>
    </row>
    <row r="189" spans="1:13">
      <c r="A189" s="50" t="s">
        <v>31</v>
      </c>
      <c r="B189" s="50"/>
      <c r="C189" s="50"/>
      <c r="D189" s="50"/>
      <c r="E189" s="50"/>
      <c r="F189" s="50"/>
      <c r="G189" s="43"/>
      <c r="H189" s="7">
        <v>92</v>
      </c>
      <c r="I189" s="8">
        <v>2</v>
      </c>
      <c r="J189" s="9">
        <v>3</v>
      </c>
      <c r="K189" s="10">
        <v>0</v>
      </c>
      <c r="L189" s="7">
        <v>0</v>
      </c>
      <c r="M189" s="24">
        <f>M190</f>
        <v>1433.5</v>
      </c>
    </row>
    <row r="190" spans="1:13">
      <c r="A190" s="50" t="s">
        <v>21</v>
      </c>
      <c r="B190" s="50"/>
      <c r="C190" s="50"/>
      <c r="D190" s="50"/>
      <c r="E190" s="50"/>
      <c r="F190" s="50"/>
      <c r="G190" s="43"/>
      <c r="H190" s="7">
        <v>92</v>
      </c>
      <c r="I190" s="8">
        <v>2</v>
      </c>
      <c r="J190" s="9">
        <v>3</v>
      </c>
      <c r="K190" s="10" t="s">
        <v>53</v>
      </c>
      <c r="L190" s="7" t="s">
        <v>122</v>
      </c>
      <c r="M190" s="24">
        <f>M191</f>
        <v>1433.5</v>
      </c>
    </row>
    <row r="191" spans="1:13" ht="21" customHeight="1">
      <c r="A191" s="50" t="s">
        <v>32</v>
      </c>
      <c r="B191" s="50"/>
      <c r="C191" s="50"/>
      <c r="D191" s="50"/>
      <c r="E191" s="50"/>
      <c r="F191" s="50"/>
      <c r="G191" s="43"/>
      <c r="H191" s="7">
        <v>92</v>
      </c>
      <c r="I191" s="8">
        <v>2</v>
      </c>
      <c r="J191" s="9">
        <v>3</v>
      </c>
      <c r="K191" s="10" t="s">
        <v>57</v>
      </c>
      <c r="L191" s="7" t="s">
        <v>122</v>
      </c>
      <c r="M191" s="24">
        <f>M192</f>
        <v>1433.5</v>
      </c>
    </row>
    <row r="192" spans="1:13">
      <c r="A192" s="49" t="s">
        <v>30</v>
      </c>
      <c r="B192" s="49"/>
      <c r="C192" s="49"/>
      <c r="D192" s="49"/>
      <c r="E192" s="49"/>
      <c r="F192" s="49"/>
      <c r="G192" s="46"/>
      <c r="H192" s="11">
        <v>92</v>
      </c>
      <c r="I192" s="12">
        <v>2</v>
      </c>
      <c r="J192" s="13">
        <v>3</v>
      </c>
      <c r="K192" s="14" t="s">
        <v>57</v>
      </c>
      <c r="L192" s="11" t="s">
        <v>149</v>
      </c>
      <c r="M192" s="25">
        <v>1433.5</v>
      </c>
    </row>
    <row r="193" spans="1:13">
      <c r="A193" s="50" t="s">
        <v>150</v>
      </c>
      <c r="B193" s="50"/>
      <c r="C193" s="50"/>
      <c r="D193" s="50"/>
      <c r="E193" s="50"/>
      <c r="F193" s="50"/>
      <c r="G193" s="43"/>
      <c r="H193" s="7">
        <v>92</v>
      </c>
      <c r="I193" s="8">
        <v>3</v>
      </c>
      <c r="J193" s="9">
        <v>0</v>
      </c>
      <c r="K193" s="10">
        <v>0</v>
      </c>
      <c r="L193" s="7">
        <v>0</v>
      </c>
      <c r="M193" s="24">
        <v>1100</v>
      </c>
    </row>
    <row r="194" spans="1:13" ht="21.75" customHeight="1">
      <c r="A194" s="50" t="s">
        <v>151</v>
      </c>
      <c r="B194" s="50"/>
      <c r="C194" s="50"/>
      <c r="D194" s="50"/>
      <c r="E194" s="50"/>
      <c r="F194" s="50"/>
      <c r="G194" s="43"/>
      <c r="H194" s="7">
        <v>92</v>
      </c>
      <c r="I194" s="8">
        <v>3</v>
      </c>
      <c r="J194" s="9">
        <v>10</v>
      </c>
      <c r="K194" s="10">
        <v>0</v>
      </c>
      <c r="L194" s="7">
        <v>0</v>
      </c>
      <c r="M194" s="24">
        <v>1100</v>
      </c>
    </row>
    <row r="195" spans="1:13" ht="14.25" customHeight="1">
      <c r="A195" s="43" t="s">
        <v>84</v>
      </c>
      <c r="B195" s="44"/>
      <c r="C195" s="44"/>
      <c r="D195" s="44"/>
      <c r="E195" s="44"/>
      <c r="F195" s="44"/>
      <c r="G195" s="45"/>
      <c r="H195" s="7">
        <v>92</v>
      </c>
      <c r="I195" s="8">
        <v>3</v>
      </c>
      <c r="J195" s="9">
        <v>10</v>
      </c>
      <c r="K195" s="10" t="s">
        <v>83</v>
      </c>
      <c r="L195" s="7" t="s">
        <v>122</v>
      </c>
      <c r="M195" s="24">
        <v>1100</v>
      </c>
    </row>
    <row r="196" spans="1:13" ht="45.75" customHeight="1">
      <c r="A196" s="50" t="s">
        <v>152</v>
      </c>
      <c r="B196" s="50"/>
      <c r="C196" s="50"/>
      <c r="D196" s="50"/>
      <c r="E196" s="50"/>
      <c r="F196" s="50"/>
      <c r="G196" s="43"/>
      <c r="H196" s="7">
        <v>92</v>
      </c>
      <c r="I196" s="8">
        <v>3</v>
      </c>
      <c r="J196" s="9">
        <v>10</v>
      </c>
      <c r="K196" s="10" t="s">
        <v>114</v>
      </c>
      <c r="L196" s="7" t="s">
        <v>122</v>
      </c>
      <c r="M196" s="24">
        <v>1100</v>
      </c>
    </row>
    <row r="197" spans="1:13">
      <c r="A197" s="49" t="s">
        <v>36</v>
      </c>
      <c r="B197" s="49"/>
      <c r="C197" s="49"/>
      <c r="D197" s="49"/>
      <c r="E197" s="49"/>
      <c r="F197" s="49"/>
      <c r="G197" s="46"/>
      <c r="H197" s="11">
        <v>92</v>
      </c>
      <c r="I197" s="12">
        <v>3</v>
      </c>
      <c r="J197" s="13">
        <v>10</v>
      </c>
      <c r="K197" s="14" t="s">
        <v>114</v>
      </c>
      <c r="L197" s="11" t="s">
        <v>37</v>
      </c>
      <c r="M197" s="25">
        <v>1100</v>
      </c>
    </row>
    <row r="198" spans="1:13">
      <c r="A198" s="50" t="s">
        <v>153</v>
      </c>
      <c r="B198" s="50"/>
      <c r="C198" s="50"/>
      <c r="D198" s="50"/>
      <c r="E198" s="50"/>
      <c r="F198" s="50"/>
      <c r="G198" s="43"/>
      <c r="H198" s="7">
        <v>92</v>
      </c>
      <c r="I198" s="8">
        <v>4</v>
      </c>
      <c r="J198" s="9">
        <v>0</v>
      </c>
      <c r="K198" s="10">
        <v>0</v>
      </c>
      <c r="L198" s="7">
        <v>0</v>
      </c>
      <c r="M198" s="24">
        <f>M199+M205</f>
        <v>3681.5</v>
      </c>
    </row>
    <row r="199" spans="1:13">
      <c r="A199" s="50" t="s">
        <v>33</v>
      </c>
      <c r="B199" s="50"/>
      <c r="C199" s="50"/>
      <c r="D199" s="50"/>
      <c r="E199" s="50"/>
      <c r="F199" s="50"/>
      <c r="G199" s="43"/>
      <c r="H199" s="7">
        <v>92</v>
      </c>
      <c r="I199" s="8">
        <v>4</v>
      </c>
      <c r="J199" s="9">
        <v>9</v>
      </c>
      <c r="K199" s="10">
        <v>0</v>
      </c>
      <c r="L199" s="7">
        <v>0</v>
      </c>
      <c r="M199" s="24">
        <f>M200+M203</f>
        <v>3673.5</v>
      </c>
    </row>
    <row r="200" spans="1:13">
      <c r="A200" s="50" t="s">
        <v>117</v>
      </c>
      <c r="B200" s="50"/>
      <c r="C200" s="50"/>
      <c r="D200" s="50"/>
      <c r="E200" s="50"/>
      <c r="F200" s="50"/>
      <c r="G200" s="43"/>
      <c r="H200" s="7">
        <v>92</v>
      </c>
      <c r="I200" s="8">
        <v>4</v>
      </c>
      <c r="J200" s="9">
        <v>9</v>
      </c>
      <c r="K200" s="10" t="s">
        <v>118</v>
      </c>
      <c r="L200" s="7" t="s">
        <v>122</v>
      </c>
      <c r="M200" s="24">
        <v>2400</v>
      </c>
    </row>
    <row r="201" spans="1:13" ht="20.25" customHeight="1">
      <c r="A201" s="50" t="s">
        <v>175</v>
      </c>
      <c r="B201" s="50"/>
      <c r="C201" s="50"/>
      <c r="D201" s="50"/>
      <c r="E201" s="50"/>
      <c r="F201" s="50"/>
      <c r="G201" s="43"/>
      <c r="H201" s="7">
        <v>92</v>
      </c>
      <c r="I201" s="8">
        <v>4</v>
      </c>
      <c r="J201" s="9">
        <v>9</v>
      </c>
      <c r="K201" s="10" t="s">
        <v>115</v>
      </c>
      <c r="L201" s="7" t="s">
        <v>122</v>
      </c>
      <c r="M201" s="24">
        <v>2400</v>
      </c>
    </row>
    <row r="202" spans="1:13">
      <c r="A202" s="49" t="s">
        <v>36</v>
      </c>
      <c r="B202" s="49"/>
      <c r="C202" s="49"/>
      <c r="D202" s="49"/>
      <c r="E202" s="49"/>
      <c r="F202" s="49"/>
      <c r="G202" s="46"/>
      <c r="H202" s="11">
        <v>92</v>
      </c>
      <c r="I202" s="12">
        <v>4</v>
      </c>
      <c r="J202" s="13">
        <v>9</v>
      </c>
      <c r="K202" s="14" t="s">
        <v>115</v>
      </c>
      <c r="L202" s="11" t="s">
        <v>37</v>
      </c>
      <c r="M202" s="25">
        <v>2400</v>
      </c>
    </row>
    <row r="203" spans="1:13">
      <c r="A203" s="43" t="s">
        <v>231</v>
      </c>
      <c r="B203" s="44"/>
      <c r="C203" s="44"/>
      <c r="D203" s="44"/>
      <c r="E203" s="44"/>
      <c r="F203" s="44"/>
      <c r="G203" s="45"/>
      <c r="H203" s="7">
        <v>92</v>
      </c>
      <c r="I203" s="36" t="s">
        <v>228</v>
      </c>
      <c r="J203" s="37" t="s">
        <v>229</v>
      </c>
      <c r="K203" s="40" t="s">
        <v>230</v>
      </c>
      <c r="L203" s="29"/>
      <c r="M203" s="24">
        <v>1273.5</v>
      </c>
    </row>
    <row r="204" spans="1:13">
      <c r="A204" s="46" t="s">
        <v>36</v>
      </c>
      <c r="B204" s="47"/>
      <c r="C204" s="47"/>
      <c r="D204" s="47"/>
      <c r="E204" s="47"/>
      <c r="F204" s="47"/>
      <c r="G204" s="48"/>
      <c r="H204" s="11">
        <v>92</v>
      </c>
      <c r="I204" s="33" t="s">
        <v>228</v>
      </c>
      <c r="J204" s="34" t="s">
        <v>229</v>
      </c>
      <c r="K204" s="41" t="s">
        <v>230</v>
      </c>
      <c r="L204" s="26" t="s">
        <v>37</v>
      </c>
      <c r="M204" s="25">
        <v>1273.5</v>
      </c>
    </row>
    <row r="205" spans="1:13">
      <c r="A205" s="50" t="s">
        <v>42</v>
      </c>
      <c r="B205" s="50"/>
      <c r="C205" s="50"/>
      <c r="D205" s="50"/>
      <c r="E205" s="50"/>
      <c r="F205" s="50"/>
      <c r="G205" s="43"/>
      <c r="H205" s="7">
        <v>92</v>
      </c>
      <c r="I205" s="8">
        <v>4</v>
      </c>
      <c r="J205" s="9">
        <v>12</v>
      </c>
      <c r="K205" s="10">
        <v>0</v>
      </c>
      <c r="L205" s="7"/>
      <c r="M205" s="24">
        <v>8</v>
      </c>
    </row>
    <row r="206" spans="1:13">
      <c r="A206" s="50" t="s">
        <v>35</v>
      </c>
      <c r="B206" s="50"/>
      <c r="C206" s="50"/>
      <c r="D206" s="50"/>
      <c r="E206" s="50"/>
      <c r="F206" s="50"/>
      <c r="G206" s="43"/>
      <c r="H206" s="7">
        <v>92</v>
      </c>
      <c r="I206" s="8">
        <v>4</v>
      </c>
      <c r="J206" s="9">
        <v>12</v>
      </c>
      <c r="K206" s="10" t="s">
        <v>59</v>
      </c>
      <c r="L206" s="7" t="s">
        <v>122</v>
      </c>
      <c r="M206" s="24">
        <v>8</v>
      </c>
    </row>
    <row r="207" spans="1:13">
      <c r="A207" s="50" t="s">
        <v>154</v>
      </c>
      <c r="B207" s="50"/>
      <c r="C207" s="50"/>
      <c r="D207" s="50"/>
      <c r="E207" s="50"/>
      <c r="F207" s="50"/>
      <c r="G207" s="43"/>
      <c r="H207" s="7">
        <v>92</v>
      </c>
      <c r="I207" s="8">
        <v>4</v>
      </c>
      <c r="J207" s="9">
        <v>12</v>
      </c>
      <c r="K207" s="10" t="s">
        <v>60</v>
      </c>
      <c r="L207" s="7" t="s">
        <v>122</v>
      </c>
      <c r="M207" s="24">
        <v>8</v>
      </c>
    </row>
    <row r="208" spans="1:13">
      <c r="A208" s="49" t="s">
        <v>36</v>
      </c>
      <c r="B208" s="49"/>
      <c r="C208" s="49"/>
      <c r="D208" s="49"/>
      <c r="E208" s="49"/>
      <c r="F208" s="49"/>
      <c r="G208" s="46"/>
      <c r="H208" s="11">
        <v>92</v>
      </c>
      <c r="I208" s="12">
        <v>4</v>
      </c>
      <c r="J208" s="13">
        <v>12</v>
      </c>
      <c r="K208" s="14" t="s">
        <v>60</v>
      </c>
      <c r="L208" s="11" t="s">
        <v>37</v>
      </c>
      <c r="M208" s="25">
        <v>8</v>
      </c>
    </row>
    <row r="209" spans="1:13">
      <c r="A209" s="50" t="s">
        <v>155</v>
      </c>
      <c r="B209" s="50"/>
      <c r="C209" s="50"/>
      <c r="D209" s="50"/>
      <c r="E209" s="50"/>
      <c r="F209" s="50"/>
      <c r="G209" s="43"/>
      <c r="H209" s="7">
        <v>92</v>
      </c>
      <c r="I209" s="8">
        <v>5</v>
      </c>
      <c r="J209" s="9">
        <v>0</v>
      </c>
      <c r="K209" s="10">
        <v>0</v>
      </c>
      <c r="L209" s="7">
        <v>0</v>
      </c>
      <c r="M209" s="24">
        <f>M210+M214</f>
        <v>4135.7</v>
      </c>
    </row>
    <row r="210" spans="1:13">
      <c r="A210" s="50" t="s">
        <v>43</v>
      </c>
      <c r="B210" s="50"/>
      <c r="C210" s="50"/>
      <c r="D210" s="50"/>
      <c r="E210" s="50"/>
      <c r="F210" s="50"/>
      <c r="G210" s="43"/>
      <c r="H210" s="7">
        <v>92</v>
      </c>
      <c r="I210" s="8">
        <v>5</v>
      </c>
      <c r="J210" s="9">
        <v>2</v>
      </c>
      <c r="K210" s="10">
        <v>0</v>
      </c>
      <c r="L210" s="7">
        <v>0</v>
      </c>
      <c r="M210" s="24">
        <v>2175</v>
      </c>
    </row>
    <row r="211" spans="1:13">
      <c r="A211" s="50" t="s">
        <v>35</v>
      </c>
      <c r="B211" s="50"/>
      <c r="C211" s="50"/>
      <c r="D211" s="50"/>
      <c r="E211" s="50"/>
      <c r="F211" s="50"/>
      <c r="G211" s="43"/>
      <c r="H211" s="7">
        <v>92</v>
      </c>
      <c r="I211" s="8">
        <v>5</v>
      </c>
      <c r="J211" s="9">
        <v>2</v>
      </c>
      <c r="K211" s="10" t="s">
        <v>59</v>
      </c>
      <c r="L211" s="7" t="s">
        <v>122</v>
      </c>
      <c r="M211" s="24">
        <v>2175</v>
      </c>
    </row>
    <row r="212" spans="1:13">
      <c r="A212" s="50" t="s">
        <v>86</v>
      </c>
      <c r="B212" s="50"/>
      <c r="C212" s="50"/>
      <c r="D212" s="50"/>
      <c r="E212" s="50"/>
      <c r="F212" s="50"/>
      <c r="G212" s="43"/>
      <c r="H212" s="7">
        <v>92</v>
      </c>
      <c r="I212" s="8">
        <v>5</v>
      </c>
      <c r="J212" s="9">
        <v>2</v>
      </c>
      <c r="K212" s="10" t="s">
        <v>85</v>
      </c>
      <c r="L212" s="7" t="s">
        <v>122</v>
      </c>
      <c r="M212" s="24">
        <v>2175</v>
      </c>
    </row>
    <row r="213" spans="1:13">
      <c r="A213" s="49" t="s">
        <v>36</v>
      </c>
      <c r="B213" s="49"/>
      <c r="C213" s="49"/>
      <c r="D213" s="49"/>
      <c r="E213" s="49"/>
      <c r="F213" s="49"/>
      <c r="G213" s="46"/>
      <c r="H213" s="11">
        <v>92</v>
      </c>
      <c r="I213" s="12">
        <v>5</v>
      </c>
      <c r="J213" s="13">
        <v>2</v>
      </c>
      <c r="K213" s="14" t="s">
        <v>85</v>
      </c>
      <c r="L213" s="11" t="s">
        <v>37</v>
      </c>
      <c r="M213" s="25">
        <v>2175</v>
      </c>
    </row>
    <row r="214" spans="1:13">
      <c r="A214" s="50" t="s">
        <v>34</v>
      </c>
      <c r="B214" s="50"/>
      <c r="C214" s="50"/>
      <c r="D214" s="50"/>
      <c r="E214" s="50"/>
      <c r="F214" s="50"/>
      <c r="G214" s="43"/>
      <c r="H214" s="7">
        <v>92</v>
      </c>
      <c r="I214" s="8">
        <v>5</v>
      </c>
      <c r="J214" s="9">
        <v>3</v>
      </c>
      <c r="K214" s="10">
        <v>0</v>
      </c>
      <c r="L214" s="7">
        <v>0</v>
      </c>
      <c r="M214" s="24">
        <f>M215</f>
        <v>1960.7</v>
      </c>
    </row>
    <row r="215" spans="1:13">
      <c r="A215" s="50" t="s">
        <v>35</v>
      </c>
      <c r="B215" s="50"/>
      <c r="C215" s="50"/>
      <c r="D215" s="50"/>
      <c r="E215" s="50"/>
      <c r="F215" s="50"/>
      <c r="G215" s="43"/>
      <c r="H215" s="7">
        <v>92</v>
      </c>
      <c r="I215" s="8">
        <v>5</v>
      </c>
      <c r="J215" s="9">
        <v>3</v>
      </c>
      <c r="K215" s="10" t="s">
        <v>59</v>
      </c>
      <c r="L215" s="7" t="s">
        <v>122</v>
      </c>
      <c r="M215" s="24">
        <f>M216+M218</f>
        <v>1960.7</v>
      </c>
    </row>
    <row r="216" spans="1:13">
      <c r="A216" s="50" t="s">
        <v>116</v>
      </c>
      <c r="B216" s="50"/>
      <c r="C216" s="50"/>
      <c r="D216" s="50"/>
      <c r="E216" s="50"/>
      <c r="F216" s="50"/>
      <c r="G216" s="43"/>
      <c r="H216" s="7">
        <v>92</v>
      </c>
      <c r="I216" s="8">
        <v>5</v>
      </c>
      <c r="J216" s="9">
        <v>3</v>
      </c>
      <c r="K216" s="10" t="s">
        <v>156</v>
      </c>
      <c r="L216" s="7" t="s">
        <v>122</v>
      </c>
      <c r="M216" s="24">
        <v>700</v>
      </c>
    </row>
    <row r="217" spans="1:13">
      <c r="A217" s="49" t="s">
        <v>36</v>
      </c>
      <c r="B217" s="49"/>
      <c r="C217" s="49"/>
      <c r="D217" s="49"/>
      <c r="E217" s="49"/>
      <c r="F217" s="49"/>
      <c r="G217" s="46"/>
      <c r="H217" s="11">
        <v>92</v>
      </c>
      <c r="I217" s="12">
        <v>5</v>
      </c>
      <c r="J217" s="13">
        <v>3</v>
      </c>
      <c r="K217" s="14" t="s">
        <v>156</v>
      </c>
      <c r="L217" s="11" t="s">
        <v>37</v>
      </c>
      <c r="M217" s="25">
        <v>700</v>
      </c>
    </row>
    <row r="218" spans="1:13">
      <c r="A218" s="50" t="s">
        <v>157</v>
      </c>
      <c r="B218" s="50"/>
      <c r="C218" s="50"/>
      <c r="D218" s="50"/>
      <c r="E218" s="50"/>
      <c r="F218" s="50"/>
      <c r="G218" s="43"/>
      <c r="H218" s="7">
        <v>92</v>
      </c>
      <c r="I218" s="8">
        <v>5</v>
      </c>
      <c r="J218" s="9">
        <v>3</v>
      </c>
      <c r="K218" s="10" t="s">
        <v>61</v>
      </c>
      <c r="L218" s="7" t="s">
        <v>122</v>
      </c>
      <c r="M218" s="24">
        <v>1260.7</v>
      </c>
    </row>
    <row r="219" spans="1:13">
      <c r="A219" s="49" t="s">
        <v>36</v>
      </c>
      <c r="B219" s="49"/>
      <c r="C219" s="49"/>
      <c r="D219" s="49"/>
      <c r="E219" s="49"/>
      <c r="F219" s="49"/>
      <c r="G219" s="46"/>
      <c r="H219" s="11">
        <v>92</v>
      </c>
      <c r="I219" s="12">
        <v>5</v>
      </c>
      <c r="J219" s="13">
        <v>3</v>
      </c>
      <c r="K219" s="14" t="s">
        <v>61</v>
      </c>
      <c r="L219" s="11" t="s">
        <v>37</v>
      </c>
      <c r="M219" s="25">
        <v>1260.7</v>
      </c>
    </row>
    <row r="220" spans="1:13">
      <c r="A220" s="50" t="s">
        <v>124</v>
      </c>
      <c r="B220" s="50"/>
      <c r="C220" s="50"/>
      <c r="D220" s="50"/>
      <c r="E220" s="50"/>
      <c r="F220" s="50"/>
      <c r="G220" s="43"/>
      <c r="H220" s="7">
        <v>92</v>
      </c>
      <c r="I220" s="8">
        <v>8</v>
      </c>
      <c r="J220" s="9">
        <v>0</v>
      </c>
      <c r="K220" s="10">
        <v>0</v>
      </c>
      <c r="L220" s="7">
        <v>0</v>
      </c>
      <c r="M220" s="24">
        <v>350</v>
      </c>
    </row>
    <row r="221" spans="1:13">
      <c r="A221" s="50" t="s">
        <v>14</v>
      </c>
      <c r="B221" s="50"/>
      <c r="C221" s="50"/>
      <c r="D221" s="50"/>
      <c r="E221" s="50"/>
      <c r="F221" s="50"/>
      <c r="G221" s="43"/>
      <c r="H221" s="7">
        <v>92</v>
      </c>
      <c r="I221" s="8">
        <v>8</v>
      </c>
      <c r="J221" s="9">
        <v>4</v>
      </c>
      <c r="K221" s="10">
        <v>0</v>
      </c>
      <c r="L221" s="7">
        <v>0</v>
      </c>
      <c r="M221" s="24">
        <v>350</v>
      </c>
    </row>
    <row r="222" spans="1:13">
      <c r="A222" s="50" t="s">
        <v>84</v>
      </c>
      <c r="B222" s="50"/>
      <c r="C222" s="50"/>
      <c r="D222" s="50"/>
      <c r="E222" s="50"/>
      <c r="F222" s="50"/>
      <c r="G222" s="43"/>
      <c r="H222" s="7">
        <v>92</v>
      </c>
      <c r="I222" s="8">
        <v>8</v>
      </c>
      <c r="J222" s="9">
        <v>4</v>
      </c>
      <c r="K222" s="10" t="s">
        <v>83</v>
      </c>
      <c r="L222" s="7" t="s">
        <v>122</v>
      </c>
      <c r="M222" s="24">
        <v>350</v>
      </c>
    </row>
    <row r="223" spans="1:13" ht="46.5" customHeight="1">
      <c r="A223" s="50" t="s">
        <v>152</v>
      </c>
      <c r="B223" s="50"/>
      <c r="C223" s="50"/>
      <c r="D223" s="50"/>
      <c r="E223" s="50"/>
      <c r="F223" s="50"/>
      <c r="G223" s="43"/>
      <c r="H223" s="7">
        <v>92</v>
      </c>
      <c r="I223" s="8">
        <v>8</v>
      </c>
      <c r="J223" s="9">
        <v>4</v>
      </c>
      <c r="K223" s="10" t="s">
        <v>114</v>
      </c>
      <c r="L223" s="7" t="s">
        <v>122</v>
      </c>
      <c r="M223" s="24">
        <v>350</v>
      </c>
    </row>
    <row r="224" spans="1:13">
      <c r="A224" s="49" t="s">
        <v>36</v>
      </c>
      <c r="B224" s="49"/>
      <c r="C224" s="49"/>
      <c r="D224" s="49"/>
      <c r="E224" s="49"/>
      <c r="F224" s="49"/>
      <c r="G224" s="46"/>
      <c r="H224" s="11">
        <v>92</v>
      </c>
      <c r="I224" s="12">
        <v>8</v>
      </c>
      <c r="J224" s="13">
        <v>4</v>
      </c>
      <c r="K224" s="14" t="s">
        <v>114</v>
      </c>
      <c r="L224" s="11" t="s">
        <v>37</v>
      </c>
      <c r="M224" s="25">
        <v>350</v>
      </c>
    </row>
    <row r="225" spans="1:13" ht="26.25" customHeight="1">
      <c r="A225" s="50" t="s">
        <v>158</v>
      </c>
      <c r="B225" s="50"/>
      <c r="C225" s="50"/>
      <c r="D225" s="50"/>
      <c r="E225" s="50"/>
      <c r="F225" s="50"/>
      <c r="G225" s="43"/>
      <c r="H225" s="7">
        <v>92</v>
      </c>
      <c r="I225" s="8">
        <v>14</v>
      </c>
      <c r="J225" s="9">
        <v>0</v>
      </c>
      <c r="K225" s="10">
        <v>0</v>
      </c>
      <c r="L225" s="7">
        <v>0</v>
      </c>
      <c r="M225" s="24">
        <f>M226+M230</f>
        <v>22928.6</v>
      </c>
    </row>
    <row r="226" spans="1:13" ht="23.25" customHeight="1">
      <c r="A226" s="50" t="s">
        <v>38</v>
      </c>
      <c r="B226" s="50"/>
      <c r="C226" s="50"/>
      <c r="D226" s="50"/>
      <c r="E226" s="50"/>
      <c r="F226" s="50"/>
      <c r="G226" s="43"/>
      <c r="H226" s="7">
        <v>92</v>
      </c>
      <c r="I226" s="8">
        <v>14</v>
      </c>
      <c r="J226" s="9">
        <v>1</v>
      </c>
      <c r="K226" s="10">
        <v>0</v>
      </c>
      <c r="L226" s="7">
        <v>0</v>
      </c>
      <c r="M226" s="24">
        <v>4710.3999999999996</v>
      </c>
    </row>
    <row r="227" spans="1:13">
      <c r="A227" s="50" t="s">
        <v>39</v>
      </c>
      <c r="B227" s="50"/>
      <c r="C227" s="50"/>
      <c r="D227" s="50"/>
      <c r="E227" s="50"/>
      <c r="F227" s="50"/>
      <c r="G227" s="43"/>
      <c r="H227" s="7">
        <v>92</v>
      </c>
      <c r="I227" s="8">
        <v>14</v>
      </c>
      <c r="J227" s="9">
        <v>1</v>
      </c>
      <c r="K227" s="10" t="s">
        <v>78</v>
      </c>
      <c r="L227" s="7" t="s">
        <v>122</v>
      </c>
      <c r="M227" s="24">
        <v>4710.3999999999996</v>
      </c>
    </row>
    <row r="228" spans="1:13" ht="21.75" customHeight="1">
      <c r="A228" s="50" t="s">
        <v>40</v>
      </c>
      <c r="B228" s="50"/>
      <c r="C228" s="50"/>
      <c r="D228" s="50"/>
      <c r="E228" s="50"/>
      <c r="F228" s="50"/>
      <c r="G228" s="43"/>
      <c r="H228" s="7">
        <v>92</v>
      </c>
      <c r="I228" s="8">
        <v>14</v>
      </c>
      <c r="J228" s="9">
        <v>1</v>
      </c>
      <c r="K228" s="10" t="s">
        <v>79</v>
      </c>
      <c r="L228" s="7" t="s">
        <v>122</v>
      </c>
      <c r="M228" s="24">
        <v>4710.3999999999996</v>
      </c>
    </row>
    <row r="229" spans="1:13">
      <c r="A229" s="49" t="s">
        <v>159</v>
      </c>
      <c r="B229" s="49"/>
      <c r="C229" s="49"/>
      <c r="D229" s="49"/>
      <c r="E229" s="49"/>
      <c r="F229" s="49"/>
      <c r="G229" s="46"/>
      <c r="H229" s="11">
        <v>92</v>
      </c>
      <c r="I229" s="12">
        <v>14</v>
      </c>
      <c r="J229" s="13">
        <v>1</v>
      </c>
      <c r="K229" s="14" t="s">
        <v>79</v>
      </c>
      <c r="L229" s="11" t="s">
        <v>160</v>
      </c>
      <c r="M229" s="25">
        <v>4710.3999999999996</v>
      </c>
    </row>
    <row r="230" spans="1:13">
      <c r="A230" s="50" t="s">
        <v>87</v>
      </c>
      <c r="B230" s="50"/>
      <c r="C230" s="50"/>
      <c r="D230" s="50"/>
      <c r="E230" s="50"/>
      <c r="F230" s="50"/>
      <c r="G230" s="43"/>
      <c r="H230" s="7">
        <v>92</v>
      </c>
      <c r="I230" s="8">
        <v>14</v>
      </c>
      <c r="J230" s="9">
        <v>3</v>
      </c>
      <c r="K230" s="10">
        <v>0</v>
      </c>
      <c r="L230" s="7">
        <v>0</v>
      </c>
      <c r="M230" s="24">
        <f>M231</f>
        <v>18218.2</v>
      </c>
    </row>
    <row r="231" spans="1:13">
      <c r="A231" s="50" t="s">
        <v>84</v>
      </c>
      <c r="B231" s="50"/>
      <c r="C231" s="50"/>
      <c r="D231" s="50"/>
      <c r="E231" s="50"/>
      <c r="F231" s="50"/>
      <c r="G231" s="43"/>
      <c r="H231" s="7">
        <v>92</v>
      </c>
      <c r="I231" s="8">
        <v>14</v>
      </c>
      <c r="J231" s="9">
        <v>3</v>
      </c>
      <c r="K231" s="10" t="s">
        <v>83</v>
      </c>
      <c r="L231" s="7" t="s">
        <v>122</v>
      </c>
      <c r="M231" s="24">
        <f>M232+M234</f>
        <v>18218.2</v>
      </c>
    </row>
    <row r="232" spans="1:13">
      <c r="A232" s="50" t="s">
        <v>161</v>
      </c>
      <c r="B232" s="50"/>
      <c r="C232" s="50"/>
      <c r="D232" s="50"/>
      <c r="E232" s="50"/>
      <c r="F232" s="50"/>
      <c r="G232" s="43"/>
      <c r="H232" s="7">
        <v>92</v>
      </c>
      <c r="I232" s="8">
        <v>14</v>
      </c>
      <c r="J232" s="9">
        <v>3</v>
      </c>
      <c r="K232" s="10" t="s">
        <v>162</v>
      </c>
      <c r="L232" s="7" t="s">
        <v>122</v>
      </c>
      <c r="M232" s="24">
        <v>3818.2</v>
      </c>
    </row>
    <row r="233" spans="1:13">
      <c r="A233" s="49" t="s">
        <v>36</v>
      </c>
      <c r="B233" s="49"/>
      <c r="C233" s="49"/>
      <c r="D233" s="49"/>
      <c r="E233" s="49"/>
      <c r="F233" s="49"/>
      <c r="G233" s="46"/>
      <c r="H233" s="11">
        <v>92</v>
      </c>
      <c r="I233" s="12">
        <v>14</v>
      </c>
      <c r="J233" s="13">
        <v>3</v>
      </c>
      <c r="K233" s="14" t="s">
        <v>162</v>
      </c>
      <c r="L233" s="11" t="s">
        <v>37</v>
      </c>
      <c r="M233" s="25">
        <v>3818.2</v>
      </c>
    </row>
    <row r="234" spans="1:13" ht="23.25" customHeight="1">
      <c r="A234" s="50" t="s">
        <v>97</v>
      </c>
      <c r="B234" s="50"/>
      <c r="C234" s="50"/>
      <c r="D234" s="50"/>
      <c r="E234" s="50"/>
      <c r="F234" s="50"/>
      <c r="G234" s="43"/>
      <c r="H234" s="7">
        <v>92</v>
      </c>
      <c r="I234" s="8">
        <v>14</v>
      </c>
      <c r="J234" s="9">
        <v>3</v>
      </c>
      <c r="K234" s="10" t="s">
        <v>90</v>
      </c>
      <c r="L234" s="7" t="s">
        <v>122</v>
      </c>
      <c r="M234" s="24">
        <v>14400</v>
      </c>
    </row>
    <row r="235" spans="1:13">
      <c r="A235" s="49" t="s">
        <v>36</v>
      </c>
      <c r="B235" s="49"/>
      <c r="C235" s="49"/>
      <c r="D235" s="49"/>
      <c r="E235" s="49"/>
      <c r="F235" s="49"/>
      <c r="G235" s="46"/>
      <c r="H235" s="11">
        <v>92</v>
      </c>
      <c r="I235" s="12">
        <v>14</v>
      </c>
      <c r="J235" s="13">
        <v>3</v>
      </c>
      <c r="K235" s="14" t="s">
        <v>90</v>
      </c>
      <c r="L235" s="11" t="s">
        <v>37</v>
      </c>
      <c r="M235" s="25">
        <v>14400</v>
      </c>
    </row>
    <row r="236" spans="1:13">
      <c r="A236" s="50" t="s">
        <v>91</v>
      </c>
      <c r="B236" s="50"/>
      <c r="C236" s="50"/>
      <c r="D236" s="50"/>
      <c r="E236" s="50"/>
      <c r="F236" s="50"/>
      <c r="G236" s="43"/>
      <c r="H236" s="7">
        <v>303</v>
      </c>
      <c r="I236" s="8">
        <v>0</v>
      </c>
      <c r="J236" s="9">
        <v>0</v>
      </c>
      <c r="K236" s="10">
        <v>0</v>
      </c>
      <c r="L236" s="7">
        <v>0</v>
      </c>
      <c r="M236" s="24">
        <f>M237+M262+M270+M289+M294+M300+M306</f>
        <v>55116.3</v>
      </c>
    </row>
    <row r="237" spans="1:13">
      <c r="A237" s="50" t="s">
        <v>147</v>
      </c>
      <c r="B237" s="50"/>
      <c r="C237" s="50"/>
      <c r="D237" s="50"/>
      <c r="E237" s="50"/>
      <c r="F237" s="50"/>
      <c r="G237" s="43"/>
      <c r="H237" s="7">
        <v>303</v>
      </c>
      <c r="I237" s="8">
        <v>1</v>
      </c>
      <c r="J237" s="9">
        <v>0</v>
      </c>
      <c r="K237" s="10">
        <v>0</v>
      </c>
      <c r="L237" s="7">
        <v>0</v>
      </c>
      <c r="M237" s="24">
        <f>M238+M242+M257+M253</f>
        <v>27885.1</v>
      </c>
    </row>
    <row r="238" spans="1:13" ht="23.25" customHeight="1">
      <c r="A238" s="50" t="s">
        <v>163</v>
      </c>
      <c r="B238" s="50"/>
      <c r="C238" s="50"/>
      <c r="D238" s="50"/>
      <c r="E238" s="50"/>
      <c r="F238" s="50"/>
      <c r="G238" s="43"/>
      <c r="H238" s="7">
        <v>303</v>
      </c>
      <c r="I238" s="8">
        <v>1</v>
      </c>
      <c r="J238" s="9">
        <v>2</v>
      </c>
      <c r="K238" s="10">
        <v>0</v>
      </c>
      <c r="L238" s="7">
        <v>0</v>
      </c>
      <c r="M238" s="24">
        <v>2675</v>
      </c>
    </row>
    <row r="239" spans="1:13">
      <c r="A239" s="50" t="s">
        <v>15</v>
      </c>
      <c r="B239" s="50"/>
      <c r="C239" s="50"/>
      <c r="D239" s="50"/>
      <c r="E239" s="50"/>
      <c r="F239" s="50"/>
      <c r="G239" s="43"/>
      <c r="H239" s="7">
        <v>303</v>
      </c>
      <c r="I239" s="8">
        <v>1</v>
      </c>
      <c r="J239" s="9">
        <v>2</v>
      </c>
      <c r="K239" s="10" t="s">
        <v>51</v>
      </c>
      <c r="L239" s="7" t="s">
        <v>122</v>
      </c>
      <c r="M239" s="24">
        <v>2675</v>
      </c>
    </row>
    <row r="240" spans="1:13">
      <c r="A240" s="50" t="s">
        <v>89</v>
      </c>
      <c r="B240" s="50"/>
      <c r="C240" s="50"/>
      <c r="D240" s="50"/>
      <c r="E240" s="50"/>
      <c r="F240" s="50"/>
      <c r="G240" s="43"/>
      <c r="H240" s="7">
        <v>303</v>
      </c>
      <c r="I240" s="8">
        <v>1</v>
      </c>
      <c r="J240" s="9">
        <v>2</v>
      </c>
      <c r="K240" s="10" t="s">
        <v>88</v>
      </c>
      <c r="L240" s="7" t="s">
        <v>122</v>
      </c>
      <c r="M240" s="24">
        <v>2675</v>
      </c>
    </row>
    <row r="241" spans="1:13" ht="36" customHeight="1">
      <c r="A241" s="49" t="s">
        <v>177</v>
      </c>
      <c r="B241" s="49"/>
      <c r="C241" s="49"/>
      <c r="D241" s="49"/>
      <c r="E241" s="49"/>
      <c r="F241" s="49"/>
      <c r="G241" s="46"/>
      <c r="H241" s="11">
        <v>303</v>
      </c>
      <c r="I241" s="12">
        <v>1</v>
      </c>
      <c r="J241" s="13">
        <v>2</v>
      </c>
      <c r="K241" s="14" t="s">
        <v>88</v>
      </c>
      <c r="L241" s="11">
        <v>100</v>
      </c>
      <c r="M241" s="25">
        <v>2675</v>
      </c>
    </row>
    <row r="242" spans="1:13" ht="33" customHeight="1">
      <c r="A242" s="50" t="s">
        <v>164</v>
      </c>
      <c r="B242" s="50"/>
      <c r="C242" s="50"/>
      <c r="D242" s="50"/>
      <c r="E242" s="50"/>
      <c r="F242" s="50"/>
      <c r="G242" s="43"/>
      <c r="H242" s="7">
        <v>303</v>
      </c>
      <c r="I242" s="8">
        <v>1</v>
      </c>
      <c r="J242" s="9">
        <v>4</v>
      </c>
      <c r="K242" s="10">
        <v>0</v>
      </c>
      <c r="L242" s="7">
        <v>0</v>
      </c>
      <c r="M242" s="24">
        <f>M243+M248+M251</f>
        <v>24839.8</v>
      </c>
    </row>
    <row r="243" spans="1:13">
      <c r="A243" s="50" t="s">
        <v>15</v>
      </c>
      <c r="B243" s="50"/>
      <c r="C243" s="50"/>
      <c r="D243" s="50"/>
      <c r="E243" s="50"/>
      <c r="F243" s="50"/>
      <c r="G243" s="43"/>
      <c r="H243" s="7">
        <v>303</v>
      </c>
      <c r="I243" s="8">
        <v>1</v>
      </c>
      <c r="J243" s="9">
        <v>4</v>
      </c>
      <c r="K243" s="10" t="s">
        <v>51</v>
      </c>
      <c r="L243" s="7" t="s">
        <v>122</v>
      </c>
      <c r="M243" s="24">
        <f>M244</f>
        <v>17425.599999999999</v>
      </c>
    </row>
    <row r="244" spans="1:13">
      <c r="A244" s="50" t="s">
        <v>16</v>
      </c>
      <c r="B244" s="50"/>
      <c r="C244" s="50"/>
      <c r="D244" s="50"/>
      <c r="E244" s="50"/>
      <c r="F244" s="50"/>
      <c r="G244" s="43"/>
      <c r="H244" s="7">
        <v>303</v>
      </c>
      <c r="I244" s="8">
        <v>1</v>
      </c>
      <c r="J244" s="9">
        <v>4</v>
      </c>
      <c r="K244" s="10" t="s">
        <v>52</v>
      </c>
      <c r="L244" s="7" t="s">
        <v>122</v>
      </c>
      <c r="M244" s="24">
        <f>M245+M246+M247</f>
        <v>17425.599999999999</v>
      </c>
    </row>
    <row r="245" spans="1:13" ht="33.75" customHeight="1">
      <c r="A245" s="49" t="s">
        <v>177</v>
      </c>
      <c r="B245" s="49"/>
      <c r="C245" s="49"/>
      <c r="D245" s="49"/>
      <c r="E245" s="49"/>
      <c r="F245" s="49"/>
      <c r="G245" s="46"/>
      <c r="H245" s="11">
        <v>303</v>
      </c>
      <c r="I245" s="12">
        <v>1</v>
      </c>
      <c r="J245" s="13">
        <v>4</v>
      </c>
      <c r="K245" s="14" t="s">
        <v>52</v>
      </c>
      <c r="L245" s="11">
        <v>100</v>
      </c>
      <c r="M245" s="25">
        <v>12522.6</v>
      </c>
    </row>
    <row r="246" spans="1:13">
      <c r="A246" s="46" t="s">
        <v>178</v>
      </c>
      <c r="B246" s="47"/>
      <c r="C246" s="47"/>
      <c r="D246" s="47"/>
      <c r="E246" s="47"/>
      <c r="F246" s="47"/>
      <c r="G246" s="48"/>
      <c r="H246" s="11">
        <v>303</v>
      </c>
      <c r="I246" s="12">
        <v>1</v>
      </c>
      <c r="J246" s="13">
        <v>4</v>
      </c>
      <c r="K246" s="14" t="s">
        <v>52</v>
      </c>
      <c r="L246" s="11">
        <v>200</v>
      </c>
      <c r="M246" s="25">
        <v>4835.2</v>
      </c>
    </row>
    <row r="247" spans="1:13">
      <c r="A247" s="49" t="s">
        <v>179</v>
      </c>
      <c r="B247" s="49"/>
      <c r="C247" s="49"/>
      <c r="D247" s="49"/>
      <c r="E247" s="49"/>
      <c r="F247" s="49"/>
      <c r="G247" s="46"/>
      <c r="H247" s="11">
        <v>303</v>
      </c>
      <c r="I247" s="12">
        <v>1</v>
      </c>
      <c r="J247" s="13">
        <v>4</v>
      </c>
      <c r="K247" s="14" t="s">
        <v>52</v>
      </c>
      <c r="L247" s="11">
        <v>800</v>
      </c>
      <c r="M247" s="25">
        <v>67.8</v>
      </c>
    </row>
    <row r="248" spans="1:13">
      <c r="A248" s="50" t="s">
        <v>35</v>
      </c>
      <c r="B248" s="50"/>
      <c r="C248" s="50"/>
      <c r="D248" s="50"/>
      <c r="E248" s="50"/>
      <c r="F248" s="50"/>
      <c r="G248" s="43"/>
      <c r="H248" s="7">
        <v>303</v>
      </c>
      <c r="I248" s="8">
        <v>1</v>
      </c>
      <c r="J248" s="9">
        <v>4</v>
      </c>
      <c r="K248" s="10" t="s">
        <v>59</v>
      </c>
      <c r="L248" s="7" t="s">
        <v>122</v>
      </c>
      <c r="M248" s="24">
        <v>517.20000000000005</v>
      </c>
    </row>
    <row r="249" spans="1:13" ht="24.75" customHeight="1">
      <c r="A249" s="50" t="s">
        <v>176</v>
      </c>
      <c r="B249" s="50"/>
      <c r="C249" s="50"/>
      <c r="D249" s="50"/>
      <c r="E249" s="50"/>
      <c r="F249" s="50"/>
      <c r="G249" s="43"/>
      <c r="H249" s="7">
        <v>303</v>
      </c>
      <c r="I249" s="8">
        <v>1</v>
      </c>
      <c r="J249" s="9">
        <v>4</v>
      </c>
      <c r="K249" s="10" t="s">
        <v>92</v>
      </c>
      <c r="L249" s="7" t="s">
        <v>122</v>
      </c>
      <c r="M249" s="24">
        <v>517.20000000000005</v>
      </c>
    </row>
    <row r="250" spans="1:13">
      <c r="A250" s="49" t="s">
        <v>178</v>
      </c>
      <c r="B250" s="49"/>
      <c r="C250" s="49"/>
      <c r="D250" s="49"/>
      <c r="E250" s="49"/>
      <c r="F250" s="49"/>
      <c r="G250" s="46"/>
      <c r="H250" s="11">
        <v>303</v>
      </c>
      <c r="I250" s="12">
        <v>1</v>
      </c>
      <c r="J250" s="13">
        <v>4</v>
      </c>
      <c r="K250" s="14" t="s">
        <v>92</v>
      </c>
      <c r="L250" s="11">
        <v>200</v>
      </c>
      <c r="M250" s="25">
        <v>517.20000000000005</v>
      </c>
    </row>
    <row r="251" spans="1:13" ht="24" customHeight="1">
      <c r="A251" s="50" t="s">
        <v>97</v>
      </c>
      <c r="B251" s="50"/>
      <c r="C251" s="50"/>
      <c r="D251" s="50"/>
      <c r="E251" s="50"/>
      <c r="F251" s="50"/>
      <c r="G251" s="43"/>
      <c r="H251" s="7">
        <v>303</v>
      </c>
      <c r="I251" s="8">
        <v>1</v>
      </c>
      <c r="J251" s="9">
        <v>4</v>
      </c>
      <c r="K251" s="10" t="s">
        <v>90</v>
      </c>
      <c r="L251" s="7" t="s">
        <v>122</v>
      </c>
      <c r="M251" s="24">
        <v>6897</v>
      </c>
    </row>
    <row r="252" spans="1:13" ht="33.75" customHeight="1">
      <c r="A252" s="49" t="s">
        <v>177</v>
      </c>
      <c r="B252" s="49"/>
      <c r="C252" s="49"/>
      <c r="D252" s="49"/>
      <c r="E252" s="49"/>
      <c r="F252" s="49"/>
      <c r="G252" s="46"/>
      <c r="H252" s="11">
        <v>303</v>
      </c>
      <c r="I252" s="12">
        <v>1</v>
      </c>
      <c r="J252" s="13">
        <v>4</v>
      </c>
      <c r="K252" s="14" t="s">
        <v>90</v>
      </c>
      <c r="L252" s="11">
        <v>100</v>
      </c>
      <c r="M252" s="25">
        <v>6897</v>
      </c>
    </row>
    <row r="253" spans="1:13" ht="14.25" customHeight="1">
      <c r="A253" s="43" t="s">
        <v>238</v>
      </c>
      <c r="B253" s="44"/>
      <c r="C253" s="44"/>
      <c r="D253" s="44"/>
      <c r="E253" s="44"/>
      <c r="F253" s="44"/>
      <c r="G253" s="45"/>
      <c r="H253" s="7">
        <v>303</v>
      </c>
      <c r="I253" s="36" t="s">
        <v>221</v>
      </c>
      <c r="J253" s="37" t="s">
        <v>208</v>
      </c>
      <c r="K253" s="29" t="s">
        <v>222</v>
      </c>
      <c r="L253" s="29"/>
      <c r="M253" s="24">
        <v>135.69999999999999</v>
      </c>
    </row>
    <row r="254" spans="1:13" ht="15" customHeight="1">
      <c r="A254" s="43" t="s">
        <v>237</v>
      </c>
      <c r="B254" s="44"/>
      <c r="C254" s="44"/>
      <c r="D254" s="44"/>
      <c r="E254" s="44"/>
      <c r="F254" s="44"/>
      <c r="G254" s="45"/>
      <c r="H254" s="7">
        <v>303</v>
      </c>
      <c r="I254" s="36" t="s">
        <v>221</v>
      </c>
      <c r="J254" s="37" t="s">
        <v>208</v>
      </c>
      <c r="K254" s="29" t="s">
        <v>232</v>
      </c>
      <c r="L254" s="29"/>
      <c r="M254" s="24">
        <v>135.69999999999999</v>
      </c>
    </row>
    <row r="255" spans="1:13" ht="18" customHeight="1">
      <c r="A255" s="43" t="s">
        <v>234</v>
      </c>
      <c r="B255" s="44"/>
      <c r="C255" s="44"/>
      <c r="D255" s="44"/>
      <c r="E255" s="44"/>
      <c r="F255" s="44"/>
      <c r="G255" s="45"/>
      <c r="H255" s="7">
        <v>303</v>
      </c>
      <c r="I255" s="36" t="s">
        <v>221</v>
      </c>
      <c r="J255" s="37" t="s">
        <v>208</v>
      </c>
      <c r="K255" s="29" t="s">
        <v>233</v>
      </c>
      <c r="L255" s="29"/>
      <c r="M255" s="24">
        <v>135.69999999999999</v>
      </c>
    </row>
    <row r="256" spans="1:13" ht="12.75" customHeight="1">
      <c r="A256" s="46" t="s">
        <v>236</v>
      </c>
      <c r="B256" s="47"/>
      <c r="C256" s="47"/>
      <c r="D256" s="47"/>
      <c r="E256" s="47"/>
      <c r="F256" s="47"/>
      <c r="G256" s="48"/>
      <c r="H256" s="11">
        <v>303</v>
      </c>
      <c r="I256" s="33" t="s">
        <v>221</v>
      </c>
      <c r="J256" s="34" t="s">
        <v>208</v>
      </c>
      <c r="K256" s="26" t="s">
        <v>233</v>
      </c>
      <c r="L256" s="26" t="s">
        <v>235</v>
      </c>
      <c r="M256" s="25">
        <v>135.69999999999999</v>
      </c>
    </row>
    <row r="257" spans="1:13">
      <c r="A257" s="50" t="s">
        <v>28</v>
      </c>
      <c r="B257" s="50"/>
      <c r="C257" s="50"/>
      <c r="D257" s="50"/>
      <c r="E257" s="50"/>
      <c r="F257" s="50"/>
      <c r="G257" s="43"/>
      <c r="H257" s="7">
        <v>303</v>
      </c>
      <c r="I257" s="8">
        <v>1</v>
      </c>
      <c r="J257" s="9">
        <v>13</v>
      </c>
      <c r="K257" s="10">
        <v>0</v>
      </c>
      <c r="L257" s="7">
        <v>0</v>
      </c>
      <c r="M257" s="24">
        <f>M258</f>
        <v>234.6</v>
      </c>
    </row>
    <row r="258" spans="1:13">
      <c r="A258" s="50" t="s">
        <v>21</v>
      </c>
      <c r="B258" s="50"/>
      <c r="C258" s="50"/>
      <c r="D258" s="50"/>
      <c r="E258" s="50"/>
      <c r="F258" s="50"/>
      <c r="G258" s="43"/>
      <c r="H258" s="7">
        <v>303</v>
      </c>
      <c r="I258" s="8">
        <v>1</v>
      </c>
      <c r="J258" s="9">
        <v>13</v>
      </c>
      <c r="K258" s="10" t="s">
        <v>53</v>
      </c>
      <c r="L258" s="7" t="s">
        <v>122</v>
      </c>
      <c r="M258" s="24">
        <f>M259</f>
        <v>234.6</v>
      </c>
    </row>
    <row r="259" spans="1:13">
      <c r="A259" s="50" t="s">
        <v>29</v>
      </c>
      <c r="B259" s="50"/>
      <c r="C259" s="50"/>
      <c r="D259" s="50"/>
      <c r="E259" s="50"/>
      <c r="F259" s="50"/>
      <c r="G259" s="43"/>
      <c r="H259" s="7">
        <v>303</v>
      </c>
      <c r="I259" s="8">
        <v>1</v>
      </c>
      <c r="J259" s="9">
        <v>13</v>
      </c>
      <c r="K259" s="10" t="s">
        <v>56</v>
      </c>
      <c r="L259" s="7" t="s">
        <v>122</v>
      </c>
      <c r="M259" s="24">
        <f>M260+M261</f>
        <v>234.6</v>
      </c>
    </row>
    <row r="260" spans="1:13" ht="36.75" customHeight="1">
      <c r="A260" s="49" t="s">
        <v>177</v>
      </c>
      <c r="B260" s="49"/>
      <c r="C260" s="49"/>
      <c r="D260" s="49"/>
      <c r="E260" s="49"/>
      <c r="F260" s="49"/>
      <c r="G260" s="46"/>
      <c r="H260" s="11">
        <v>303</v>
      </c>
      <c r="I260" s="12">
        <v>1</v>
      </c>
      <c r="J260" s="13">
        <v>13</v>
      </c>
      <c r="K260" s="14" t="s">
        <v>56</v>
      </c>
      <c r="L260" s="11">
        <v>100</v>
      </c>
      <c r="M260" s="25">
        <v>218.5</v>
      </c>
    </row>
    <row r="261" spans="1:13">
      <c r="A261" s="49" t="s">
        <v>178</v>
      </c>
      <c r="B261" s="49"/>
      <c r="C261" s="49"/>
      <c r="D261" s="49"/>
      <c r="E261" s="49"/>
      <c r="F261" s="49"/>
      <c r="G261" s="46"/>
      <c r="H261" s="11">
        <v>303</v>
      </c>
      <c r="I261" s="12">
        <v>1</v>
      </c>
      <c r="J261" s="13">
        <v>13</v>
      </c>
      <c r="K261" s="14" t="s">
        <v>56</v>
      </c>
      <c r="L261" s="11">
        <v>200</v>
      </c>
      <c r="M261" s="25">
        <v>16.100000000000001</v>
      </c>
    </row>
    <row r="262" spans="1:13">
      <c r="A262" s="50" t="s">
        <v>150</v>
      </c>
      <c r="B262" s="50"/>
      <c r="C262" s="50"/>
      <c r="D262" s="50"/>
      <c r="E262" s="50"/>
      <c r="F262" s="50"/>
      <c r="G262" s="43"/>
      <c r="H262" s="7">
        <v>303</v>
      </c>
      <c r="I262" s="8">
        <v>3</v>
      </c>
      <c r="J262" s="9">
        <v>0</v>
      </c>
      <c r="K262" s="10">
        <v>0</v>
      </c>
      <c r="L262" s="7">
        <v>0</v>
      </c>
      <c r="M262" s="24">
        <f>M263</f>
        <v>3637.1000000000004</v>
      </c>
    </row>
    <row r="263" spans="1:13" ht="21" customHeight="1">
      <c r="A263" s="50" t="s">
        <v>151</v>
      </c>
      <c r="B263" s="50"/>
      <c r="C263" s="50"/>
      <c r="D263" s="50"/>
      <c r="E263" s="50"/>
      <c r="F263" s="50"/>
      <c r="G263" s="43"/>
      <c r="H263" s="7">
        <v>303</v>
      </c>
      <c r="I263" s="8">
        <v>3</v>
      </c>
      <c r="J263" s="9">
        <v>10</v>
      </c>
      <c r="K263" s="10">
        <v>0</v>
      </c>
      <c r="L263" s="7">
        <v>0</v>
      </c>
      <c r="M263" s="24">
        <f>M264+M268</f>
        <v>3637.1000000000004</v>
      </c>
    </row>
    <row r="264" spans="1:13" ht="19.5" customHeight="1">
      <c r="A264" s="50" t="s">
        <v>126</v>
      </c>
      <c r="B264" s="50"/>
      <c r="C264" s="50"/>
      <c r="D264" s="50"/>
      <c r="E264" s="50"/>
      <c r="F264" s="50"/>
      <c r="G264" s="43"/>
      <c r="H264" s="7">
        <v>303</v>
      </c>
      <c r="I264" s="8">
        <v>3</v>
      </c>
      <c r="J264" s="9">
        <v>10</v>
      </c>
      <c r="K264" s="10" t="s">
        <v>54</v>
      </c>
      <c r="L264" s="7" t="s">
        <v>122</v>
      </c>
      <c r="M264" s="24">
        <f>M265</f>
        <v>1987.7</v>
      </c>
    </row>
    <row r="265" spans="1:13" ht="23.25" customHeight="1">
      <c r="A265" s="50" t="s">
        <v>41</v>
      </c>
      <c r="B265" s="50"/>
      <c r="C265" s="50"/>
      <c r="D265" s="50"/>
      <c r="E265" s="50"/>
      <c r="F265" s="50"/>
      <c r="G265" s="43"/>
      <c r="H265" s="7">
        <v>303</v>
      </c>
      <c r="I265" s="8">
        <v>3</v>
      </c>
      <c r="J265" s="9">
        <v>10</v>
      </c>
      <c r="K265" s="10" t="s">
        <v>58</v>
      </c>
      <c r="L265" s="7" t="s">
        <v>122</v>
      </c>
      <c r="M265" s="24">
        <f>M266+M267</f>
        <v>1987.7</v>
      </c>
    </row>
    <row r="266" spans="1:13" ht="34.5" customHeight="1">
      <c r="A266" s="49" t="s">
        <v>177</v>
      </c>
      <c r="B266" s="49"/>
      <c r="C266" s="49"/>
      <c r="D266" s="49"/>
      <c r="E266" s="49"/>
      <c r="F266" s="49"/>
      <c r="G266" s="46"/>
      <c r="H266" s="11">
        <v>303</v>
      </c>
      <c r="I266" s="12">
        <v>3</v>
      </c>
      <c r="J266" s="13">
        <v>10</v>
      </c>
      <c r="K266" s="14" t="s">
        <v>58</v>
      </c>
      <c r="L266" s="11">
        <v>100</v>
      </c>
      <c r="M266" s="25">
        <v>1957.4</v>
      </c>
    </row>
    <row r="267" spans="1:13">
      <c r="A267" s="49" t="s">
        <v>178</v>
      </c>
      <c r="B267" s="49"/>
      <c r="C267" s="49"/>
      <c r="D267" s="49"/>
      <c r="E267" s="49"/>
      <c r="F267" s="49"/>
      <c r="G267" s="46"/>
      <c r="H267" s="11">
        <v>303</v>
      </c>
      <c r="I267" s="12">
        <v>3</v>
      </c>
      <c r="J267" s="13">
        <v>10</v>
      </c>
      <c r="K267" s="14" t="s">
        <v>58</v>
      </c>
      <c r="L267" s="11">
        <v>200</v>
      </c>
      <c r="M267" s="25">
        <v>30.3</v>
      </c>
    </row>
    <row r="268" spans="1:13" ht="33.75" customHeight="1">
      <c r="A268" s="43" t="s">
        <v>191</v>
      </c>
      <c r="B268" s="44"/>
      <c r="C268" s="44"/>
      <c r="D268" s="44"/>
      <c r="E268" s="44"/>
      <c r="F268" s="44"/>
      <c r="G268" s="45"/>
      <c r="H268" s="7">
        <v>303</v>
      </c>
      <c r="I268" s="8">
        <v>3</v>
      </c>
      <c r="J268" s="9">
        <v>10</v>
      </c>
      <c r="K268" s="29">
        <v>9420060990</v>
      </c>
      <c r="L268" s="7"/>
      <c r="M268" s="24">
        <v>1649.4</v>
      </c>
    </row>
    <row r="269" spans="1:13">
      <c r="A269" s="46" t="s">
        <v>178</v>
      </c>
      <c r="B269" s="47"/>
      <c r="C269" s="47"/>
      <c r="D269" s="47"/>
      <c r="E269" s="47"/>
      <c r="F269" s="47"/>
      <c r="G269" s="48"/>
      <c r="H269" s="11">
        <v>303</v>
      </c>
      <c r="I269" s="12">
        <v>3</v>
      </c>
      <c r="J269" s="13">
        <v>10</v>
      </c>
      <c r="K269" s="26">
        <v>9420060990</v>
      </c>
      <c r="L269" s="11">
        <v>200</v>
      </c>
      <c r="M269" s="25">
        <v>1649.4</v>
      </c>
    </row>
    <row r="270" spans="1:13">
      <c r="A270" s="50" t="s">
        <v>153</v>
      </c>
      <c r="B270" s="50"/>
      <c r="C270" s="50"/>
      <c r="D270" s="50"/>
      <c r="E270" s="50"/>
      <c r="F270" s="50"/>
      <c r="G270" s="43"/>
      <c r="H270" s="7">
        <v>303</v>
      </c>
      <c r="I270" s="8">
        <v>4</v>
      </c>
      <c r="J270" s="9">
        <v>0</v>
      </c>
      <c r="K270" s="10">
        <v>0</v>
      </c>
      <c r="L270" s="7">
        <v>0</v>
      </c>
      <c r="M270" s="24">
        <f>M271+M281</f>
        <v>15386.900000000001</v>
      </c>
    </row>
    <row r="271" spans="1:13">
      <c r="A271" s="50" t="s">
        <v>33</v>
      </c>
      <c r="B271" s="50"/>
      <c r="C271" s="50"/>
      <c r="D271" s="50"/>
      <c r="E271" s="50"/>
      <c r="F271" s="50"/>
      <c r="G271" s="43"/>
      <c r="H271" s="7">
        <v>303</v>
      </c>
      <c r="I271" s="8">
        <v>4</v>
      </c>
      <c r="J271" s="9">
        <v>9</v>
      </c>
      <c r="K271" s="10">
        <v>0</v>
      </c>
      <c r="L271" s="7">
        <v>0</v>
      </c>
      <c r="M271" s="24">
        <f>M272+M274</f>
        <v>14599.7</v>
      </c>
    </row>
    <row r="272" spans="1:13" ht="24.75" customHeight="1">
      <c r="A272" s="43" t="s">
        <v>186</v>
      </c>
      <c r="B272" s="44"/>
      <c r="C272" s="44"/>
      <c r="D272" s="44"/>
      <c r="E272" s="44"/>
      <c r="F272" s="44"/>
      <c r="G272" s="45"/>
      <c r="H272" s="7">
        <v>303</v>
      </c>
      <c r="I272" s="8">
        <v>4</v>
      </c>
      <c r="J272" s="9">
        <v>9</v>
      </c>
      <c r="K272" s="29">
        <v>1020060990</v>
      </c>
      <c r="L272" s="7"/>
      <c r="M272" s="24">
        <v>1009.7</v>
      </c>
    </row>
    <row r="273" spans="1:13">
      <c r="A273" s="46" t="s">
        <v>178</v>
      </c>
      <c r="B273" s="47"/>
      <c r="C273" s="47"/>
      <c r="D273" s="47"/>
      <c r="E273" s="47"/>
      <c r="F273" s="47"/>
      <c r="G273" s="48"/>
      <c r="H273" s="11">
        <v>303</v>
      </c>
      <c r="I273" s="12">
        <v>4</v>
      </c>
      <c r="J273" s="13">
        <v>9</v>
      </c>
      <c r="K273" s="26">
        <v>1020060990</v>
      </c>
      <c r="L273" s="11">
        <v>200</v>
      </c>
      <c r="M273" s="25">
        <v>1009.7</v>
      </c>
    </row>
    <row r="274" spans="1:13">
      <c r="A274" s="50" t="s">
        <v>117</v>
      </c>
      <c r="B274" s="50"/>
      <c r="C274" s="50"/>
      <c r="D274" s="50"/>
      <c r="E274" s="50"/>
      <c r="F274" s="50"/>
      <c r="G274" s="43"/>
      <c r="H274" s="7">
        <v>303</v>
      </c>
      <c r="I274" s="8">
        <v>4</v>
      </c>
      <c r="J274" s="9">
        <v>9</v>
      </c>
      <c r="K274" s="10" t="s">
        <v>118</v>
      </c>
      <c r="L274" s="7" t="s">
        <v>122</v>
      </c>
      <c r="M274" s="24">
        <f>M275+M277+M279</f>
        <v>13590</v>
      </c>
    </row>
    <row r="275" spans="1:13" ht="22.5" customHeight="1">
      <c r="A275" s="50" t="s">
        <v>175</v>
      </c>
      <c r="B275" s="50"/>
      <c r="C275" s="50"/>
      <c r="D275" s="50"/>
      <c r="E275" s="50"/>
      <c r="F275" s="50"/>
      <c r="G275" s="43"/>
      <c r="H275" s="7">
        <v>303</v>
      </c>
      <c r="I275" s="8">
        <v>4</v>
      </c>
      <c r="J275" s="9">
        <v>9</v>
      </c>
      <c r="K275" s="10" t="s">
        <v>115</v>
      </c>
      <c r="L275" s="7" t="s">
        <v>122</v>
      </c>
      <c r="M275" s="24">
        <v>8027.8</v>
      </c>
    </row>
    <row r="276" spans="1:13">
      <c r="A276" s="49" t="s">
        <v>178</v>
      </c>
      <c r="B276" s="49"/>
      <c r="C276" s="49"/>
      <c r="D276" s="49"/>
      <c r="E276" s="49"/>
      <c r="F276" s="49"/>
      <c r="G276" s="46"/>
      <c r="H276" s="11">
        <v>303</v>
      </c>
      <c r="I276" s="12">
        <v>4</v>
      </c>
      <c r="J276" s="13">
        <v>9</v>
      </c>
      <c r="K276" s="14" t="s">
        <v>115</v>
      </c>
      <c r="L276" s="11">
        <v>200</v>
      </c>
      <c r="M276" s="25">
        <v>8027.8</v>
      </c>
    </row>
    <row r="277" spans="1:13" ht="15.75" customHeight="1">
      <c r="A277" s="43" t="s">
        <v>198</v>
      </c>
      <c r="B277" s="44"/>
      <c r="C277" s="44"/>
      <c r="D277" s="44"/>
      <c r="E277" s="44"/>
      <c r="F277" s="44"/>
      <c r="G277" s="45"/>
      <c r="H277" s="7">
        <v>303</v>
      </c>
      <c r="I277" s="8">
        <v>4</v>
      </c>
      <c r="J277" s="9">
        <v>9</v>
      </c>
      <c r="K277" s="29">
        <v>9120091031</v>
      </c>
      <c r="L277" s="7"/>
      <c r="M277" s="24">
        <v>3022.8</v>
      </c>
    </row>
    <row r="278" spans="1:13" ht="18" customHeight="1">
      <c r="A278" s="46" t="s">
        <v>178</v>
      </c>
      <c r="B278" s="47"/>
      <c r="C278" s="47"/>
      <c r="D278" s="47"/>
      <c r="E278" s="47"/>
      <c r="F278" s="47"/>
      <c r="G278" s="48"/>
      <c r="H278" s="11">
        <v>303</v>
      </c>
      <c r="I278" s="12">
        <v>4</v>
      </c>
      <c r="J278" s="13">
        <v>9</v>
      </c>
      <c r="K278" s="26">
        <v>9120091031</v>
      </c>
      <c r="L278" s="11">
        <v>200</v>
      </c>
      <c r="M278" s="25">
        <v>3022.8</v>
      </c>
    </row>
    <row r="279" spans="1:13" ht="21.75" customHeight="1">
      <c r="A279" s="43" t="s">
        <v>199</v>
      </c>
      <c r="B279" s="44"/>
      <c r="C279" s="44"/>
      <c r="D279" s="44"/>
      <c r="E279" s="44"/>
      <c r="F279" s="44"/>
      <c r="G279" s="45"/>
      <c r="H279" s="7">
        <v>303</v>
      </c>
      <c r="I279" s="8">
        <v>4</v>
      </c>
      <c r="J279" s="9">
        <v>9</v>
      </c>
      <c r="K279" s="29" t="s">
        <v>200</v>
      </c>
      <c r="L279" s="7"/>
      <c r="M279" s="24">
        <v>2539.4</v>
      </c>
    </row>
    <row r="280" spans="1:13" ht="14.25" customHeight="1">
      <c r="A280" s="46" t="s">
        <v>178</v>
      </c>
      <c r="B280" s="47"/>
      <c r="C280" s="47"/>
      <c r="D280" s="47"/>
      <c r="E280" s="47"/>
      <c r="F280" s="47"/>
      <c r="G280" s="48"/>
      <c r="H280" s="11">
        <v>303</v>
      </c>
      <c r="I280" s="12">
        <v>4</v>
      </c>
      <c r="J280" s="13">
        <v>9</v>
      </c>
      <c r="K280" s="26" t="s">
        <v>200</v>
      </c>
      <c r="L280" s="11">
        <v>200</v>
      </c>
      <c r="M280" s="25">
        <v>2539.4</v>
      </c>
    </row>
    <row r="281" spans="1:13">
      <c r="A281" s="50" t="s">
        <v>42</v>
      </c>
      <c r="B281" s="50"/>
      <c r="C281" s="50"/>
      <c r="D281" s="50"/>
      <c r="E281" s="50"/>
      <c r="F281" s="50"/>
      <c r="G281" s="43"/>
      <c r="H281" s="7">
        <v>303</v>
      </c>
      <c r="I281" s="8">
        <v>4</v>
      </c>
      <c r="J281" s="9">
        <v>12</v>
      </c>
      <c r="K281" s="10">
        <v>0</v>
      </c>
      <c r="L281" s="7">
        <v>0</v>
      </c>
      <c r="M281" s="24">
        <f>M282+M284</f>
        <v>787.2</v>
      </c>
    </row>
    <row r="282" spans="1:13">
      <c r="A282" s="43" t="s">
        <v>239</v>
      </c>
      <c r="B282" s="44"/>
      <c r="C282" s="44"/>
      <c r="D282" s="44"/>
      <c r="E282" s="44"/>
      <c r="F282" s="44"/>
      <c r="G282" s="45"/>
      <c r="H282" s="7">
        <v>303</v>
      </c>
      <c r="I282" s="8">
        <v>4</v>
      </c>
      <c r="J282" s="9">
        <v>12</v>
      </c>
      <c r="K282" s="29" t="s">
        <v>192</v>
      </c>
      <c r="L282" s="7"/>
      <c r="M282" s="24">
        <v>5</v>
      </c>
    </row>
    <row r="283" spans="1:13">
      <c r="A283" s="46" t="s">
        <v>178</v>
      </c>
      <c r="B283" s="47"/>
      <c r="C283" s="47"/>
      <c r="D283" s="47"/>
      <c r="E283" s="47"/>
      <c r="F283" s="47"/>
      <c r="G283" s="48"/>
      <c r="H283" s="11">
        <v>303</v>
      </c>
      <c r="I283" s="12">
        <v>4</v>
      </c>
      <c r="J283" s="13">
        <v>12</v>
      </c>
      <c r="K283" s="26" t="s">
        <v>192</v>
      </c>
      <c r="L283" s="11">
        <v>200</v>
      </c>
      <c r="M283" s="25">
        <v>5</v>
      </c>
    </row>
    <row r="284" spans="1:13">
      <c r="A284" s="50" t="s">
        <v>119</v>
      </c>
      <c r="B284" s="50"/>
      <c r="C284" s="50"/>
      <c r="D284" s="50"/>
      <c r="E284" s="50"/>
      <c r="F284" s="50"/>
      <c r="G284" s="43"/>
      <c r="H284" s="7">
        <v>303</v>
      </c>
      <c r="I284" s="8">
        <v>4</v>
      </c>
      <c r="J284" s="9">
        <v>12</v>
      </c>
      <c r="K284" s="10" t="s">
        <v>165</v>
      </c>
      <c r="L284" s="7" t="s">
        <v>122</v>
      </c>
      <c r="M284" s="24">
        <f>M285+M287</f>
        <v>782.2</v>
      </c>
    </row>
    <row r="285" spans="1:13">
      <c r="A285" s="50" t="s">
        <v>106</v>
      </c>
      <c r="B285" s="50"/>
      <c r="C285" s="50"/>
      <c r="D285" s="50"/>
      <c r="E285" s="50"/>
      <c r="F285" s="50"/>
      <c r="G285" s="43"/>
      <c r="H285" s="7">
        <v>303</v>
      </c>
      <c r="I285" s="8">
        <v>4</v>
      </c>
      <c r="J285" s="9">
        <v>12</v>
      </c>
      <c r="K285" s="10" t="s">
        <v>166</v>
      </c>
      <c r="L285" s="7" t="s">
        <v>122</v>
      </c>
      <c r="M285" s="24">
        <v>209.1</v>
      </c>
    </row>
    <row r="286" spans="1:13">
      <c r="A286" s="49" t="s">
        <v>178</v>
      </c>
      <c r="B286" s="49"/>
      <c r="C286" s="49"/>
      <c r="D286" s="49"/>
      <c r="E286" s="49"/>
      <c r="F286" s="49"/>
      <c r="G286" s="46"/>
      <c r="H286" s="11">
        <v>303</v>
      </c>
      <c r="I286" s="12">
        <v>4</v>
      </c>
      <c r="J286" s="13">
        <v>12</v>
      </c>
      <c r="K286" s="26">
        <v>9110017090</v>
      </c>
      <c r="L286" s="11">
        <v>200</v>
      </c>
      <c r="M286" s="25">
        <v>209.1</v>
      </c>
    </row>
    <row r="287" spans="1:13" ht="27" customHeight="1">
      <c r="A287" s="43" t="s">
        <v>202</v>
      </c>
      <c r="B287" s="44"/>
      <c r="C287" s="44"/>
      <c r="D287" s="44"/>
      <c r="E287" s="44"/>
      <c r="F287" s="44"/>
      <c r="G287" s="45"/>
      <c r="H287" s="7">
        <v>303</v>
      </c>
      <c r="I287" s="8">
        <v>4</v>
      </c>
      <c r="J287" s="9">
        <v>12</v>
      </c>
      <c r="K287" s="29" t="s">
        <v>201</v>
      </c>
      <c r="L287" s="7"/>
      <c r="M287" s="24">
        <v>573.1</v>
      </c>
    </row>
    <row r="288" spans="1:13">
      <c r="A288" s="46" t="s">
        <v>178</v>
      </c>
      <c r="B288" s="47"/>
      <c r="C288" s="47"/>
      <c r="D288" s="47"/>
      <c r="E288" s="47"/>
      <c r="F288" s="47"/>
      <c r="G288" s="48"/>
      <c r="H288" s="11">
        <v>303</v>
      </c>
      <c r="I288" s="12">
        <v>4</v>
      </c>
      <c r="J288" s="13">
        <v>12</v>
      </c>
      <c r="K288" s="26" t="s">
        <v>201</v>
      </c>
      <c r="L288" s="11">
        <v>200</v>
      </c>
      <c r="M288" s="25">
        <v>573.1</v>
      </c>
    </row>
    <row r="289" spans="1:13">
      <c r="A289" s="50" t="s">
        <v>155</v>
      </c>
      <c r="B289" s="50"/>
      <c r="C289" s="50"/>
      <c r="D289" s="50"/>
      <c r="E289" s="50"/>
      <c r="F289" s="50"/>
      <c r="G289" s="43"/>
      <c r="H289" s="7">
        <v>303</v>
      </c>
      <c r="I289" s="8">
        <v>5</v>
      </c>
      <c r="J289" s="9">
        <v>0</v>
      </c>
      <c r="K289" s="10">
        <v>0</v>
      </c>
      <c r="L289" s="7">
        <v>0</v>
      </c>
      <c r="M289" s="24">
        <v>3926.3</v>
      </c>
    </row>
    <row r="290" spans="1:13">
      <c r="A290" s="50" t="s">
        <v>43</v>
      </c>
      <c r="B290" s="50"/>
      <c r="C290" s="50"/>
      <c r="D290" s="50"/>
      <c r="E290" s="50"/>
      <c r="F290" s="50"/>
      <c r="G290" s="43"/>
      <c r="H290" s="7">
        <v>303</v>
      </c>
      <c r="I290" s="8">
        <v>5</v>
      </c>
      <c r="J290" s="9">
        <v>2</v>
      </c>
      <c r="K290" s="10">
        <v>0</v>
      </c>
      <c r="L290" s="7">
        <v>0</v>
      </c>
      <c r="M290" s="24">
        <v>3926.3</v>
      </c>
    </row>
    <row r="291" spans="1:13">
      <c r="A291" s="50" t="s">
        <v>35</v>
      </c>
      <c r="B291" s="50"/>
      <c r="C291" s="50"/>
      <c r="D291" s="50"/>
      <c r="E291" s="50"/>
      <c r="F291" s="50"/>
      <c r="G291" s="43"/>
      <c r="H291" s="7">
        <v>303</v>
      </c>
      <c r="I291" s="8">
        <v>5</v>
      </c>
      <c r="J291" s="9">
        <v>2</v>
      </c>
      <c r="K291" s="10" t="s">
        <v>59</v>
      </c>
      <c r="L291" s="7" t="s">
        <v>122</v>
      </c>
      <c r="M291" s="24">
        <v>3926.3</v>
      </c>
    </row>
    <row r="292" spans="1:13">
      <c r="A292" s="50" t="s">
        <v>86</v>
      </c>
      <c r="B292" s="50"/>
      <c r="C292" s="50"/>
      <c r="D292" s="50"/>
      <c r="E292" s="50"/>
      <c r="F292" s="50"/>
      <c r="G292" s="43"/>
      <c r="H292" s="7">
        <v>303</v>
      </c>
      <c r="I292" s="8">
        <v>5</v>
      </c>
      <c r="J292" s="9">
        <v>2</v>
      </c>
      <c r="K292" s="10" t="s">
        <v>85</v>
      </c>
      <c r="L292" s="7" t="s">
        <v>122</v>
      </c>
      <c r="M292" s="24">
        <v>3926.3</v>
      </c>
    </row>
    <row r="293" spans="1:13">
      <c r="A293" s="49" t="s">
        <v>178</v>
      </c>
      <c r="B293" s="49"/>
      <c r="C293" s="49"/>
      <c r="D293" s="49"/>
      <c r="E293" s="49"/>
      <c r="F293" s="49"/>
      <c r="G293" s="46"/>
      <c r="H293" s="11">
        <v>303</v>
      </c>
      <c r="I293" s="12">
        <v>5</v>
      </c>
      <c r="J293" s="13">
        <v>2</v>
      </c>
      <c r="K293" s="14" t="s">
        <v>85</v>
      </c>
      <c r="L293" s="11">
        <v>200</v>
      </c>
      <c r="M293" s="25">
        <v>3926.3</v>
      </c>
    </row>
    <row r="294" spans="1:13">
      <c r="A294" s="50" t="s">
        <v>120</v>
      </c>
      <c r="B294" s="50"/>
      <c r="C294" s="50"/>
      <c r="D294" s="50"/>
      <c r="E294" s="50"/>
      <c r="F294" s="50"/>
      <c r="G294" s="43"/>
      <c r="H294" s="7">
        <v>303</v>
      </c>
      <c r="I294" s="8">
        <v>7</v>
      </c>
      <c r="J294" s="9">
        <v>0</v>
      </c>
      <c r="K294" s="10">
        <v>0</v>
      </c>
      <c r="L294" s="7">
        <v>0</v>
      </c>
      <c r="M294" s="24">
        <v>529</v>
      </c>
    </row>
    <row r="295" spans="1:13">
      <c r="A295" s="50" t="s">
        <v>20</v>
      </c>
      <c r="B295" s="50"/>
      <c r="C295" s="50"/>
      <c r="D295" s="50"/>
      <c r="E295" s="50"/>
      <c r="F295" s="50"/>
      <c r="G295" s="43"/>
      <c r="H295" s="7">
        <v>303</v>
      </c>
      <c r="I295" s="8">
        <v>7</v>
      </c>
      <c r="J295" s="9">
        <v>9</v>
      </c>
      <c r="K295" s="10">
        <v>0</v>
      </c>
      <c r="L295" s="7">
        <v>0</v>
      </c>
      <c r="M295" s="24">
        <v>529</v>
      </c>
    </row>
    <row r="296" spans="1:13">
      <c r="A296" s="50" t="s">
        <v>21</v>
      </c>
      <c r="B296" s="50"/>
      <c r="C296" s="50"/>
      <c r="D296" s="50"/>
      <c r="E296" s="50"/>
      <c r="F296" s="50"/>
      <c r="G296" s="43"/>
      <c r="H296" s="7">
        <v>303</v>
      </c>
      <c r="I296" s="8">
        <v>7</v>
      </c>
      <c r="J296" s="9">
        <v>9</v>
      </c>
      <c r="K296" s="10" t="s">
        <v>53</v>
      </c>
      <c r="L296" s="7" t="s">
        <v>122</v>
      </c>
      <c r="M296" s="24">
        <v>529</v>
      </c>
    </row>
    <row r="297" spans="1:13" ht="23.25" customHeight="1">
      <c r="A297" s="50" t="s">
        <v>49</v>
      </c>
      <c r="B297" s="50"/>
      <c r="C297" s="50"/>
      <c r="D297" s="50"/>
      <c r="E297" s="50"/>
      <c r="F297" s="50"/>
      <c r="G297" s="43"/>
      <c r="H297" s="7">
        <v>303</v>
      </c>
      <c r="I297" s="8">
        <v>7</v>
      </c>
      <c r="J297" s="9">
        <v>9</v>
      </c>
      <c r="K297" s="10" t="s">
        <v>67</v>
      </c>
      <c r="L297" s="7" t="s">
        <v>122</v>
      </c>
      <c r="M297" s="24">
        <f>M298+M299</f>
        <v>529</v>
      </c>
    </row>
    <row r="298" spans="1:13" ht="34.5" customHeight="1">
      <c r="A298" s="49" t="s">
        <v>177</v>
      </c>
      <c r="B298" s="49"/>
      <c r="C298" s="49"/>
      <c r="D298" s="49"/>
      <c r="E298" s="49"/>
      <c r="F298" s="49"/>
      <c r="G298" s="46"/>
      <c r="H298" s="11">
        <v>303</v>
      </c>
      <c r="I298" s="12">
        <v>7</v>
      </c>
      <c r="J298" s="13">
        <v>9</v>
      </c>
      <c r="K298" s="14" t="s">
        <v>67</v>
      </c>
      <c r="L298" s="11">
        <v>100</v>
      </c>
      <c r="M298" s="25">
        <v>495.3</v>
      </c>
    </row>
    <row r="299" spans="1:13">
      <c r="A299" s="49" t="s">
        <v>178</v>
      </c>
      <c r="B299" s="49"/>
      <c r="C299" s="49"/>
      <c r="D299" s="49"/>
      <c r="E299" s="49"/>
      <c r="F299" s="49"/>
      <c r="G299" s="46"/>
      <c r="H299" s="11">
        <v>303</v>
      </c>
      <c r="I299" s="12">
        <v>7</v>
      </c>
      <c r="J299" s="13">
        <v>9</v>
      </c>
      <c r="K299" s="14" t="s">
        <v>67</v>
      </c>
      <c r="L299" s="11">
        <v>200</v>
      </c>
      <c r="M299" s="25">
        <v>33.700000000000003</v>
      </c>
    </row>
    <row r="300" spans="1:13">
      <c r="A300" s="50" t="s">
        <v>139</v>
      </c>
      <c r="B300" s="50"/>
      <c r="C300" s="50"/>
      <c r="D300" s="50"/>
      <c r="E300" s="50"/>
      <c r="F300" s="50"/>
      <c r="G300" s="43"/>
      <c r="H300" s="7">
        <v>303</v>
      </c>
      <c r="I300" s="8">
        <v>10</v>
      </c>
      <c r="J300" s="9">
        <v>0</v>
      </c>
      <c r="K300" s="10">
        <v>0</v>
      </c>
      <c r="L300" s="7">
        <v>0</v>
      </c>
      <c r="M300" s="24">
        <f>M301</f>
        <v>1110.8</v>
      </c>
    </row>
    <row r="301" spans="1:13">
      <c r="A301" s="50" t="s">
        <v>44</v>
      </c>
      <c r="B301" s="50"/>
      <c r="C301" s="50"/>
      <c r="D301" s="50"/>
      <c r="E301" s="50"/>
      <c r="F301" s="50"/>
      <c r="G301" s="43"/>
      <c r="H301" s="7">
        <v>303</v>
      </c>
      <c r="I301" s="8">
        <v>10</v>
      </c>
      <c r="J301" s="9">
        <v>3</v>
      </c>
      <c r="K301" s="30">
        <v>0</v>
      </c>
      <c r="L301" s="7">
        <v>0</v>
      </c>
      <c r="M301" s="24">
        <f>M302+M304</f>
        <v>1110.8</v>
      </c>
    </row>
    <row r="302" spans="1:13">
      <c r="A302" s="43" t="s">
        <v>241</v>
      </c>
      <c r="B302" s="44"/>
      <c r="C302" s="44"/>
      <c r="D302" s="44"/>
      <c r="E302" s="44"/>
      <c r="F302" s="44"/>
      <c r="G302" s="45"/>
      <c r="H302" s="7">
        <v>303</v>
      </c>
      <c r="I302" s="8">
        <v>10</v>
      </c>
      <c r="J302" s="9">
        <v>3</v>
      </c>
      <c r="K302" s="30" t="s">
        <v>240</v>
      </c>
      <c r="L302" s="7"/>
      <c r="M302" s="24">
        <v>557.29999999999995</v>
      </c>
    </row>
    <row r="303" spans="1:13">
      <c r="A303" s="46" t="s">
        <v>242</v>
      </c>
      <c r="B303" s="47"/>
      <c r="C303" s="47"/>
      <c r="D303" s="47"/>
      <c r="E303" s="47"/>
      <c r="F303" s="47"/>
      <c r="G303" s="48"/>
      <c r="H303" s="11">
        <v>303</v>
      </c>
      <c r="I303" s="12">
        <v>10</v>
      </c>
      <c r="J303" s="13">
        <v>3</v>
      </c>
      <c r="K303" s="42" t="s">
        <v>240</v>
      </c>
      <c r="L303" s="11">
        <v>322</v>
      </c>
      <c r="M303" s="25">
        <v>557.29999999999995</v>
      </c>
    </row>
    <row r="304" spans="1:13" ht="23.25" customHeight="1">
      <c r="A304" s="43" t="s">
        <v>193</v>
      </c>
      <c r="B304" s="44"/>
      <c r="C304" s="44"/>
      <c r="D304" s="44"/>
      <c r="E304" s="44"/>
      <c r="F304" s="44"/>
      <c r="G304" s="45"/>
      <c r="H304" s="7">
        <v>303</v>
      </c>
      <c r="I304" s="8">
        <v>10</v>
      </c>
      <c r="J304" s="9">
        <v>3</v>
      </c>
      <c r="K304" s="28" t="s">
        <v>203</v>
      </c>
      <c r="L304" s="7"/>
      <c r="M304" s="24">
        <v>553.5</v>
      </c>
    </row>
    <row r="305" spans="1:13" ht="22.5" customHeight="1">
      <c r="A305" s="46" t="s">
        <v>131</v>
      </c>
      <c r="B305" s="47"/>
      <c r="C305" s="47"/>
      <c r="D305" s="47"/>
      <c r="E305" s="47"/>
      <c r="F305" s="47"/>
      <c r="G305" s="48"/>
      <c r="H305" s="11">
        <v>303</v>
      </c>
      <c r="I305" s="12">
        <v>10</v>
      </c>
      <c r="J305" s="13">
        <v>3</v>
      </c>
      <c r="K305" s="31" t="s">
        <v>203</v>
      </c>
      <c r="L305" s="11">
        <v>321</v>
      </c>
      <c r="M305" s="25">
        <v>553.5</v>
      </c>
    </row>
    <row r="306" spans="1:13">
      <c r="A306" s="50" t="s">
        <v>167</v>
      </c>
      <c r="B306" s="50"/>
      <c r="C306" s="50"/>
      <c r="D306" s="50"/>
      <c r="E306" s="50"/>
      <c r="F306" s="50"/>
      <c r="G306" s="43"/>
      <c r="H306" s="7">
        <v>303</v>
      </c>
      <c r="I306" s="8">
        <v>12</v>
      </c>
      <c r="J306" s="9">
        <v>0</v>
      </c>
      <c r="K306" s="10">
        <v>0</v>
      </c>
      <c r="L306" s="7">
        <v>0</v>
      </c>
      <c r="M306" s="24">
        <f>M307</f>
        <v>2641.1000000000004</v>
      </c>
    </row>
    <row r="307" spans="1:13">
      <c r="A307" s="50" t="s">
        <v>45</v>
      </c>
      <c r="B307" s="50"/>
      <c r="C307" s="50"/>
      <c r="D307" s="50"/>
      <c r="E307" s="50"/>
      <c r="F307" s="50"/>
      <c r="G307" s="43"/>
      <c r="H307" s="7">
        <v>303</v>
      </c>
      <c r="I307" s="8">
        <v>12</v>
      </c>
      <c r="J307" s="9">
        <v>2</v>
      </c>
      <c r="K307" s="10">
        <v>0</v>
      </c>
      <c r="L307" s="7">
        <v>0</v>
      </c>
      <c r="M307" s="24">
        <f>M308+M311</f>
        <v>2641.1000000000004</v>
      </c>
    </row>
    <row r="308" spans="1:13" ht="23.25" customHeight="1">
      <c r="A308" s="50" t="s">
        <v>126</v>
      </c>
      <c r="B308" s="50"/>
      <c r="C308" s="50"/>
      <c r="D308" s="50"/>
      <c r="E308" s="50"/>
      <c r="F308" s="50"/>
      <c r="G308" s="43"/>
      <c r="H308" s="7">
        <v>303</v>
      </c>
      <c r="I308" s="8">
        <v>12</v>
      </c>
      <c r="J308" s="9">
        <v>2</v>
      </c>
      <c r="K308" s="10" t="s">
        <v>54</v>
      </c>
      <c r="L308" s="7" t="s">
        <v>122</v>
      </c>
      <c r="M308" s="24">
        <v>2598.3000000000002</v>
      </c>
    </row>
    <row r="309" spans="1:13">
      <c r="A309" s="50" t="s">
        <v>46</v>
      </c>
      <c r="B309" s="50"/>
      <c r="C309" s="50"/>
      <c r="D309" s="50"/>
      <c r="E309" s="50"/>
      <c r="F309" s="50"/>
      <c r="G309" s="43"/>
      <c r="H309" s="7">
        <v>303</v>
      </c>
      <c r="I309" s="8">
        <v>12</v>
      </c>
      <c r="J309" s="9">
        <v>2</v>
      </c>
      <c r="K309" s="10" t="s">
        <v>80</v>
      </c>
      <c r="L309" s="7" t="s">
        <v>122</v>
      </c>
      <c r="M309" s="24">
        <v>2598.3000000000002</v>
      </c>
    </row>
    <row r="310" spans="1:13" ht="21" customHeight="1">
      <c r="A310" s="49" t="s">
        <v>168</v>
      </c>
      <c r="B310" s="49"/>
      <c r="C310" s="49"/>
      <c r="D310" s="49"/>
      <c r="E310" s="49"/>
      <c r="F310" s="49"/>
      <c r="G310" s="46"/>
      <c r="H310" s="11">
        <v>303</v>
      </c>
      <c r="I310" s="12">
        <v>12</v>
      </c>
      <c r="J310" s="13">
        <v>2</v>
      </c>
      <c r="K310" s="14" t="s">
        <v>80</v>
      </c>
      <c r="L310" s="11" t="s">
        <v>169</v>
      </c>
      <c r="M310" s="25">
        <v>2598.3000000000002</v>
      </c>
    </row>
    <row r="311" spans="1:13">
      <c r="A311" s="50" t="s">
        <v>112</v>
      </c>
      <c r="B311" s="50"/>
      <c r="C311" s="50"/>
      <c r="D311" s="50"/>
      <c r="E311" s="50"/>
      <c r="F311" s="50"/>
      <c r="G311" s="43"/>
      <c r="H311" s="7">
        <v>303</v>
      </c>
      <c r="I311" s="8">
        <v>12</v>
      </c>
      <c r="J311" s="9">
        <v>2</v>
      </c>
      <c r="K311" s="10" t="s">
        <v>113</v>
      </c>
      <c r="L311" s="7" t="s">
        <v>122</v>
      </c>
      <c r="M311" s="24">
        <v>42.8</v>
      </c>
    </row>
    <row r="312" spans="1:13">
      <c r="A312" s="50" t="s">
        <v>108</v>
      </c>
      <c r="B312" s="50"/>
      <c r="C312" s="50"/>
      <c r="D312" s="50"/>
      <c r="E312" s="50"/>
      <c r="F312" s="50"/>
      <c r="G312" s="43"/>
      <c r="H312" s="7">
        <v>303</v>
      </c>
      <c r="I312" s="8">
        <v>12</v>
      </c>
      <c r="J312" s="9">
        <v>2</v>
      </c>
      <c r="K312" s="10" t="s">
        <v>107</v>
      </c>
      <c r="L312" s="7" t="s">
        <v>122</v>
      </c>
      <c r="M312" s="24">
        <v>42.8</v>
      </c>
    </row>
    <row r="313" spans="1:13">
      <c r="A313" s="49" t="s">
        <v>178</v>
      </c>
      <c r="B313" s="49"/>
      <c r="C313" s="49"/>
      <c r="D313" s="49"/>
      <c r="E313" s="49"/>
      <c r="F313" s="49"/>
      <c r="G313" s="46"/>
      <c r="H313" s="11">
        <v>303</v>
      </c>
      <c r="I313" s="12">
        <v>12</v>
      </c>
      <c r="J313" s="13">
        <v>2</v>
      </c>
      <c r="K313" s="14" t="s">
        <v>107</v>
      </c>
      <c r="L313" s="11">
        <v>200</v>
      </c>
      <c r="M313" s="25">
        <v>42.8</v>
      </c>
    </row>
    <row r="314" spans="1:13">
      <c r="A314" s="50" t="s">
        <v>170</v>
      </c>
      <c r="B314" s="50"/>
      <c r="C314" s="50"/>
      <c r="D314" s="50"/>
      <c r="E314" s="50"/>
      <c r="F314" s="50"/>
      <c r="G314" s="43"/>
      <c r="H314" s="7">
        <v>305</v>
      </c>
      <c r="I314" s="8">
        <v>0</v>
      </c>
      <c r="J314" s="9">
        <v>0</v>
      </c>
      <c r="K314" s="10">
        <v>0</v>
      </c>
      <c r="L314" s="7">
        <v>0</v>
      </c>
      <c r="M314" s="24">
        <f>M315</f>
        <v>1123.3</v>
      </c>
    </row>
    <row r="315" spans="1:13">
      <c r="A315" s="50" t="s">
        <v>147</v>
      </c>
      <c r="B315" s="50"/>
      <c r="C315" s="50"/>
      <c r="D315" s="50"/>
      <c r="E315" s="50"/>
      <c r="F315" s="50"/>
      <c r="G315" s="43"/>
      <c r="H315" s="7">
        <v>305</v>
      </c>
      <c r="I315" s="8">
        <v>1</v>
      </c>
      <c r="J315" s="9">
        <v>0</v>
      </c>
      <c r="K315" s="10">
        <v>0</v>
      </c>
      <c r="L315" s="7">
        <v>0</v>
      </c>
      <c r="M315" s="24">
        <f>M316</f>
        <v>1123.3</v>
      </c>
    </row>
    <row r="316" spans="1:13" ht="23.25" customHeight="1">
      <c r="A316" s="50" t="s">
        <v>27</v>
      </c>
      <c r="B316" s="50"/>
      <c r="C316" s="50"/>
      <c r="D316" s="50"/>
      <c r="E316" s="50"/>
      <c r="F316" s="50"/>
      <c r="G316" s="43"/>
      <c r="H316" s="7">
        <v>305</v>
      </c>
      <c r="I316" s="8">
        <v>1</v>
      </c>
      <c r="J316" s="9">
        <v>6</v>
      </c>
      <c r="K316" s="10">
        <v>0</v>
      </c>
      <c r="L316" s="7">
        <v>0</v>
      </c>
      <c r="M316" s="24">
        <f>M317</f>
        <v>1123.3</v>
      </c>
    </row>
    <row r="317" spans="1:13">
      <c r="A317" s="50" t="s">
        <v>15</v>
      </c>
      <c r="B317" s="50"/>
      <c r="C317" s="50"/>
      <c r="D317" s="50"/>
      <c r="E317" s="50"/>
      <c r="F317" s="50"/>
      <c r="G317" s="43"/>
      <c r="H317" s="7">
        <v>305</v>
      </c>
      <c r="I317" s="8">
        <v>1</v>
      </c>
      <c r="J317" s="9">
        <v>6</v>
      </c>
      <c r="K317" s="10" t="s">
        <v>51</v>
      </c>
      <c r="L317" s="7" t="s">
        <v>122</v>
      </c>
      <c r="M317" s="24">
        <f>M318</f>
        <v>1123.3</v>
      </c>
    </row>
    <row r="318" spans="1:13">
      <c r="A318" s="50" t="s">
        <v>16</v>
      </c>
      <c r="B318" s="50"/>
      <c r="C318" s="50"/>
      <c r="D318" s="50"/>
      <c r="E318" s="50"/>
      <c r="F318" s="50"/>
      <c r="G318" s="43"/>
      <c r="H318" s="7">
        <v>305</v>
      </c>
      <c r="I318" s="8">
        <v>1</v>
      </c>
      <c r="J318" s="9">
        <v>6</v>
      </c>
      <c r="K318" s="10" t="s">
        <v>52</v>
      </c>
      <c r="L318" s="7" t="s">
        <v>122</v>
      </c>
      <c r="M318" s="24">
        <f>M319+M320</f>
        <v>1123.3</v>
      </c>
    </row>
    <row r="319" spans="1:13" ht="35.25" customHeight="1">
      <c r="A319" s="49" t="s">
        <v>177</v>
      </c>
      <c r="B319" s="49"/>
      <c r="C319" s="49"/>
      <c r="D319" s="49"/>
      <c r="E319" s="49"/>
      <c r="F319" s="49"/>
      <c r="G319" s="46"/>
      <c r="H319" s="11">
        <v>305</v>
      </c>
      <c r="I319" s="12">
        <v>1</v>
      </c>
      <c r="J319" s="13">
        <v>6</v>
      </c>
      <c r="K319" s="14" t="s">
        <v>52</v>
      </c>
      <c r="L319" s="11">
        <v>100</v>
      </c>
      <c r="M319" s="25">
        <v>1017.6</v>
      </c>
    </row>
    <row r="320" spans="1:13">
      <c r="A320" s="49" t="s">
        <v>178</v>
      </c>
      <c r="B320" s="49"/>
      <c r="C320" s="49"/>
      <c r="D320" s="49"/>
      <c r="E320" s="49"/>
      <c r="F320" s="49"/>
      <c r="G320" s="46"/>
      <c r="H320" s="11">
        <v>305</v>
      </c>
      <c r="I320" s="12">
        <v>1</v>
      </c>
      <c r="J320" s="13">
        <v>6</v>
      </c>
      <c r="K320" s="14" t="s">
        <v>52</v>
      </c>
      <c r="L320" s="11">
        <v>200</v>
      </c>
      <c r="M320" s="25">
        <v>105.7</v>
      </c>
    </row>
    <row r="321" spans="1:13">
      <c r="A321" s="15"/>
      <c r="B321" s="15"/>
      <c r="C321" s="15"/>
      <c r="D321" s="15"/>
      <c r="E321" s="15"/>
      <c r="F321" s="15"/>
      <c r="G321" s="21"/>
      <c r="H321" s="22">
        <v>305</v>
      </c>
      <c r="I321" s="22">
        <v>1</v>
      </c>
      <c r="J321" s="22">
        <v>6</v>
      </c>
      <c r="K321" s="22" t="s">
        <v>52</v>
      </c>
      <c r="L321" s="22" t="s">
        <v>134</v>
      </c>
      <c r="M321" s="32"/>
    </row>
  </sheetData>
  <mergeCells count="324">
    <mergeCell ref="A143:G143"/>
    <mergeCell ref="A144:G144"/>
    <mergeCell ref="A145:G145"/>
    <mergeCell ref="A146:G146"/>
    <mergeCell ref="A150:G150"/>
    <mergeCell ref="A151:G151"/>
    <mergeCell ref="A142:G142"/>
    <mergeCell ref="A257:G257"/>
    <mergeCell ref="A252:G252"/>
    <mergeCell ref="A248:G248"/>
    <mergeCell ref="A249:G249"/>
    <mergeCell ref="A250:G250"/>
    <mergeCell ref="A251:G251"/>
    <mergeCell ref="A243:G243"/>
    <mergeCell ref="A244:G244"/>
    <mergeCell ref="A245:G245"/>
    <mergeCell ref="A246:G246"/>
    <mergeCell ref="A247:G247"/>
    <mergeCell ref="A232:G232"/>
    <mergeCell ref="A233:G233"/>
    <mergeCell ref="A5:G5"/>
    <mergeCell ref="A4:G4"/>
    <mergeCell ref="C2:G2"/>
    <mergeCell ref="C1:G1"/>
    <mergeCell ref="A1:B2"/>
    <mergeCell ref="A3:M3"/>
    <mergeCell ref="J2:M2"/>
    <mergeCell ref="J1:M1"/>
    <mergeCell ref="L4:M4"/>
    <mergeCell ref="A315:G315"/>
    <mergeCell ref="A316:G316"/>
    <mergeCell ref="A317:G317"/>
    <mergeCell ref="A318:G318"/>
    <mergeCell ref="A319:G319"/>
    <mergeCell ref="A320:G320"/>
    <mergeCell ref="A308:G308"/>
    <mergeCell ref="A309:G309"/>
    <mergeCell ref="A310:G310"/>
    <mergeCell ref="A311:G311"/>
    <mergeCell ref="A312:G312"/>
    <mergeCell ref="A313:G313"/>
    <mergeCell ref="A314:G314"/>
    <mergeCell ref="A306:G306"/>
    <mergeCell ref="A307:G307"/>
    <mergeCell ref="A304:G304"/>
    <mergeCell ref="A305:G305"/>
    <mergeCell ref="A297:G297"/>
    <mergeCell ref="A298:G298"/>
    <mergeCell ref="A299:G299"/>
    <mergeCell ref="A300:G300"/>
    <mergeCell ref="A301:G301"/>
    <mergeCell ref="A302:G302"/>
    <mergeCell ref="A303:G303"/>
    <mergeCell ref="A292:G292"/>
    <mergeCell ref="A293:G293"/>
    <mergeCell ref="A294:G294"/>
    <mergeCell ref="A295:G295"/>
    <mergeCell ref="A296:G296"/>
    <mergeCell ref="A291:G291"/>
    <mergeCell ref="A285:G285"/>
    <mergeCell ref="A286:G286"/>
    <mergeCell ref="A289:G289"/>
    <mergeCell ref="A290:G290"/>
    <mergeCell ref="A287:G287"/>
    <mergeCell ref="A288:G288"/>
    <mergeCell ref="A275:G275"/>
    <mergeCell ref="A276:G276"/>
    <mergeCell ref="A282:G282"/>
    <mergeCell ref="A281:G281"/>
    <mergeCell ref="A284:G284"/>
    <mergeCell ref="A267:G267"/>
    <mergeCell ref="A270:G270"/>
    <mergeCell ref="A271:G271"/>
    <mergeCell ref="A274:G274"/>
    <mergeCell ref="A268:G268"/>
    <mergeCell ref="A269:G269"/>
    <mergeCell ref="A272:G272"/>
    <mergeCell ref="A273:G273"/>
    <mergeCell ref="A280:G280"/>
    <mergeCell ref="A283:G283"/>
    <mergeCell ref="A277:G277"/>
    <mergeCell ref="A278:G278"/>
    <mergeCell ref="A279:G279"/>
    <mergeCell ref="A264:G264"/>
    <mergeCell ref="A265:G265"/>
    <mergeCell ref="A266:G266"/>
    <mergeCell ref="A258:G258"/>
    <mergeCell ref="A259:G259"/>
    <mergeCell ref="A260:G260"/>
    <mergeCell ref="A261:G261"/>
    <mergeCell ref="A241:G241"/>
    <mergeCell ref="A242:G242"/>
    <mergeCell ref="A253:G253"/>
    <mergeCell ref="A254:G254"/>
    <mergeCell ref="A255:G255"/>
    <mergeCell ref="A256:G256"/>
    <mergeCell ref="A262:G262"/>
    <mergeCell ref="A263:G263"/>
    <mergeCell ref="A216:G216"/>
    <mergeCell ref="A217:G217"/>
    <mergeCell ref="A218:G218"/>
    <mergeCell ref="A219:G219"/>
    <mergeCell ref="A220:G220"/>
    <mergeCell ref="A221:G221"/>
    <mergeCell ref="A222:G222"/>
    <mergeCell ref="A223:G223"/>
    <mergeCell ref="A234:G234"/>
    <mergeCell ref="A235:G235"/>
    <mergeCell ref="A236:G236"/>
    <mergeCell ref="A237:G237"/>
    <mergeCell ref="A238:G238"/>
    <mergeCell ref="A224:G224"/>
    <mergeCell ref="A225:G225"/>
    <mergeCell ref="A226:G226"/>
    <mergeCell ref="A227:G227"/>
    <mergeCell ref="A228:G228"/>
    <mergeCell ref="A229:G229"/>
    <mergeCell ref="A230:G230"/>
    <mergeCell ref="A231:G231"/>
    <mergeCell ref="A212:G212"/>
    <mergeCell ref="A213:G213"/>
    <mergeCell ref="A214:G214"/>
    <mergeCell ref="A215:G215"/>
    <mergeCell ref="A202:G202"/>
    <mergeCell ref="A205:G205"/>
    <mergeCell ref="A206:G206"/>
    <mergeCell ref="A207:G207"/>
    <mergeCell ref="A208:G208"/>
    <mergeCell ref="A209:G209"/>
    <mergeCell ref="A210:G210"/>
    <mergeCell ref="A211:G211"/>
    <mergeCell ref="A203:G203"/>
    <mergeCell ref="A204:G204"/>
    <mergeCell ref="A195:G195"/>
    <mergeCell ref="A196:G196"/>
    <mergeCell ref="A197:G197"/>
    <mergeCell ref="A198:G198"/>
    <mergeCell ref="A199:G199"/>
    <mergeCell ref="A200:G200"/>
    <mergeCell ref="A201:G201"/>
    <mergeCell ref="A188:G188"/>
    <mergeCell ref="A189:G189"/>
    <mergeCell ref="A190:G190"/>
    <mergeCell ref="A191:G191"/>
    <mergeCell ref="A192:G192"/>
    <mergeCell ref="A193:G193"/>
    <mergeCell ref="A194:G194"/>
    <mergeCell ref="A183:G183"/>
    <mergeCell ref="A184:G184"/>
    <mergeCell ref="A185:G185"/>
    <mergeCell ref="A186:G186"/>
    <mergeCell ref="A187:G187"/>
    <mergeCell ref="A176:G176"/>
    <mergeCell ref="A177:G177"/>
    <mergeCell ref="A178:G178"/>
    <mergeCell ref="A179:G179"/>
    <mergeCell ref="A180:G180"/>
    <mergeCell ref="A181:G181"/>
    <mergeCell ref="A182:G182"/>
    <mergeCell ref="A159:G159"/>
    <mergeCell ref="A160:G160"/>
    <mergeCell ref="A161:G161"/>
    <mergeCell ref="A162:G162"/>
    <mergeCell ref="A163:G163"/>
    <mergeCell ref="A164:G164"/>
    <mergeCell ref="A175:G175"/>
    <mergeCell ref="A168:G168"/>
    <mergeCell ref="A169:G169"/>
    <mergeCell ref="A172:G172"/>
    <mergeCell ref="A174:G174"/>
    <mergeCell ref="A170:G170"/>
    <mergeCell ref="A171:G171"/>
    <mergeCell ref="A173:G173"/>
    <mergeCell ref="A154:G154"/>
    <mergeCell ref="A155:G155"/>
    <mergeCell ref="A156:G156"/>
    <mergeCell ref="A148:G148"/>
    <mergeCell ref="A152:G152"/>
    <mergeCell ref="A153:G153"/>
    <mergeCell ref="A147:G147"/>
    <mergeCell ref="A157:G157"/>
    <mergeCell ref="A158:G158"/>
    <mergeCell ref="A129:G129"/>
    <mergeCell ref="A130:G130"/>
    <mergeCell ref="A121:G121"/>
    <mergeCell ref="A122:G122"/>
    <mergeCell ref="A123:G123"/>
    <mergeCell ref="A124:G124"/>
    <mergeCell ref="A125:G125"/>
    <mergeCell ref="A140:G140"/>
    <mergeCell ref="A131:G131"/>
    <mergeCell ref="A132:G132"/>
    <mergeCell ref="A133:G133"/>
    <mergeCell ref="A134:G134"/>
    <mergeCell ref="A135:G135"/>
    <mergeCell ref="A137:G137"/>
    <mergeCell ref="A139:G139"/>
    <mergeCell ref="A138:G138"/>
    <mergeCell ref="A119:G119"/>
    <mergeCell ref="A120:G120"/>
    <mergeCell ref="A115:G115"/>
    <mergeCell ref="A116:G116"/>
    <mergeCell ref="A117:G117"/>
    <mergeCell ref="A118:G118"/>
    <mergeCell ref="A126:G126"/>
    <mergeCell ref="A127:G127"/>
    <mergeCell ref="A128:G128"/>
    <mergeCell ref="A114:G114"/>
    <mergeCell ref="A68:G68"/>
    <mergeCell ref="A69:G69"/>
    <mergeCell ref="A70:G70"/>
    <mergeCell ref="A71:G71"/>
    <mergeCell ref="A72:G72"/>
    <mergeCell ref="A73:G73"/>
    <mergeCell ref="A74:G74"/>
    <mergeCell ref="A96:G96"/>
    <mergeCell ref="A109:G109"/>
    <mergeCell ref="A110:G110"/>
    <mergeCell ref="A111:G111"/>
    <mergeCell ref="A112:G112"/>
    <mergeCell ref="A106:G106"/>
    <mergeCell ref="A108:G108"/>
    <mergeCell ref="A93:G93"/>
    <mergeCell ref="A97:G97"/>
    <mergeCell ref="A99:G99"/>
    <mergeCell ref="A104:G104"/>
    <mergeCell ref="A75:G75"/>
    <mergeCell ref="A77:G77"/>
    <mergeCell ref="A78:G78"/>
    <mergeCell ref="A82:G82"/>
    <mergeCell ref="A83:G83"/>
    <mergeCell ref="A89:G89"/>
    <mergeCell ref="A65:G65"/>
    <mergeCell ref="A66:G66"/>
    <mergeCell ref="A90:G90"/>
    <mergeCell ref="A76:G76"/>
    <mergeCell ref="A6:G6"/>
    <mergeCell ref="A7:G7"/>
    <mergeCell ref="A8:G8"/>
    <mergeCell ref="A9:G9"/>
    <mergeCell ref="A10:G10"/>
    <mergeCell ref="A11:G11"/>
    <mergeCell ref="A239:G239"/>
    <mergeCell ref="A240:G240"/>
    <mergeCell ref="A42:G42"/>
    <mergeCell ref="A43:G43"/>
    <mergeCell ref="A46:G46"/>
    <mergeCell ref="A47:G47"/>
    <mergeCell ref="A14:G14"/>
    <mergeCell ref="A15:G15"/>
    <mergeCell ref="A16:G16"/>
    <mergeCell ref="A48:G48"/>
    <mergeCell ref="A49:G49"/>
    <mergeCell ref="A50:G50"/>
    <mergeCell ref="A51:G51"/>
    <mergeCell ref="A24:G24"/>
    <mergeCell ref="A52:G52"/>
    <mergeCell ref="A53:G53"/>
    <mergeCell ref="A94:G94"/>
    <mergeCell ref="A95:G95"/>
    <mergeCell ref="A13:G13"/>
    <mergeCell ref="A12:G12"/>
    <mergeCell ref="A54:G54"/>
    <mergeCell ref="A62:G62"/>
    <mergeCell ref="A63:G63"/>
    <mergeCell ref="A28:G28"/>
    <mergeCell ref="A29:G29"/>
    <mergeCell ref="A17:G17"/>
    <mergeCell ref="A18:G18"/>
    <mergeCell ref="A19:G19"/>
    <mergeCell ref="A20:G20"/>
    <mergeCell ref="A21:G21"/>
    <mergeCell ref="A22:G22"/>
    <mergeCell ref="A23:G23"/>
    <mergeCell ref="A36:G36"/>
    <mergeCell ref="A37:G37"/>
    <mergeCell ref="A38:G38"/>
    <mergeCell ref="A45:G45"/>
    <mergeCell ref="A39:G39"/>
    <mergeCell ref="A67:G67"/>
    <mergeCell ref="A55:G55"/>
    <mergeCell ref="A56:G56"/>
    <mergeCell ref="A57:G57"/>
    <mergeCell ref="A25:G25"/>
    <mergeCell ref="A26:G26"/>
    <mergeCell ref="A27:G27"/>
    <mergeCell ref="A40:G40"/>
    <mergeCell ref="A41:G41"/>
    <mergeCell ref="A30:G30"/>
    <mergeCell ref="A31:G31"/>
    <mergeCell ref="A32:G32"/>
    <mergeCell ref="A33:G33"/>
    <mergeCell ref="A34:G34"/>
    <mergeCell ref="A35:G35"/>
    <mergeCell ref="A58:G58"/>
    <mergeCell ref="A59:G59"/>
    <mergeCell ref="A60:G60"/>
    <mergeCell ref="A61:G61"/>
    <mergeCell ref="A44:G44"/>
    <mergeCell ref="A64:G64"/>
    <mergeCell ref="A100:G100"/>
    <mergeCell ref="A101:G101"/>
    <mergeCell ref="A102:G102"/>
    <mergeCell ref="A79:G79"/>
    <mergeCell ref="A80:G80"/>
    <mergeCell ref="A81:G81"/>
    <mergeCell ref="A165:G165"/>
    <mergeCell ref="A166:G166"/>
    <mergeCell ref="A167:G167"/>
    <mergeCell ref="A136:G136"/>
    <mergeCell ref="A141:G141"/>
    <mergeCell ref="A149:G149"/>
    <mergeCell ref="A98:G98"/>
    <mergeCell ref="A103:G103"/>
    <mergeCell ref="A105:G105"/>
    <mergeCell ref="A92:G92"/>
    <mergeCell ref="A84:G84"/>
    <mergeCell ref="A85:G85"/>
    <mergeCell ref="A86:G86"/>
    <mergeCell ref="A87:G87"/>
    <mergeCell ref="A88:G88"/>
    <mergeCell ref="A91:G91"/>
    <mergeCell ref="A107:G107"/>
    <mergeCell ref="A113:G113"/>
  </mergeCells>
  <pageMargins left="0.70866141732283472" right="0.70866141732283472" top="0.74803149606299213" bottom="0.74803149606299213" header="0.51181102362204722" footer="0.51181102362204722"/>
  <pageSetup paperSize="9" scale="75" firstPageNumber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K1"/>
  <sheetViews>
    <sheetView zoomScalePageLayoutView="60" workbookViewId="0"/>
  </sheetViews>
  <sheetFormatPr defaultRowHeight="15"/>
  <cols>
    <col min="1" max="1025" width="8" style="2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K1"/>
  <sheetViews>
    <sheetView zoomScalePageLayoutView="60" workbookViewId="0"/>
  </sheetViews>
  <sheetFormatPr defaultRowHeight="15"/>
  <cols>
    <col min="1" max="1025" width="8" style="2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revision>0</cp:revision>
  <cp:lastPrinted>2022-03-14T02:23:22Z</cp:lastPrinted>
  <dcterms:modified xsi:type="dcterms:W3CDTF">2025-04-21T09:20:42Z</dcterms:modified>
</cp:coreProperties>
</file>